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re-server\106_本庁_財政課\11財政部門\財政係\公会計\R4\【未】2022.9.9令和２年度財政状況資料集の作成について（2回目・地方公会計関係）\★提出用\"/>
    </mc:Choice>
  </mc:AlternateContent>
  <bookViews>
    <workbookView xWindow="0" yWindow="0" windowWidth="20490" windowHeight="736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alcMode="autoNoTable"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C36" i="10"/>
  <c r="BW35" i="10"/>
  <c r="BE35" i="10"/>
  <c r="BW34" i="10"/>
  <c r="C34" i="10"/>
  <c r="C35" i="10" s="1"/>
  <c r="U34" i="10" s="1"/>
  <c r="U35" i="10" s="1"/>
  <c r="CO34" i="10" l="1"/>
  <c r="CO35" i="10" s="1"/>
  <c r="BE34" i="10"/>
  <c r="U36" i="10"/>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<sst xmlns="http://schemas.openxmlformats.org/spreadsheetml/2006/main" count="1085" uniqueCount="617">
  <si>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</si>
  <si>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</si>
  <si>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</si>
  <si>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</si>
  <si>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</si>
  <si>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</si>
  <si>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</si>
  <si>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</si>
  <si>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</si>
  <si>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</si>
  <si>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</si>
  <si>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</si>
  <si>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</si>
  <si>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</si>
  <si>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</si>
  <si>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</si>
  <si>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</si>
  <si>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</si>
  <si>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</si>
  <si>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</si>
  <si>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</si>
  <si>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</si>
  <si>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</si>
  <si>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</si>
  <si>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</si>
  <si>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</si>
  <si>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</si>
  <si>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</si>
  <si>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</si>
  <si>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</si>
  <si>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</si>
  <si>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</si>
  <si>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</si>
  <si>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</si>
  <si>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</si>
  <si>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</si>
  <si>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</si>
  <si>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</si>
  <si>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</si>
  <si>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</si>
  <si>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</si>
  <si>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</si>
  <si>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</si>
  <si>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</si>
  <si>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</si>
  <si>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</si>
  <si>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</si>
  <si>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</si>
  <si>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</si>
  <si>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</si>
  <si>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</si>
  <si>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</si>
  <si>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</si>
  <si>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</si>
  <si>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</si>
  <si>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</si>
  <si>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</si>
  <si>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</si>
  <si>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</si>
  <si>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</si>
  <si>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</si>
  <si>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</si>
  <si>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</si>
  <si>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</si>
  <si>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</si>
  <si>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</si>
  <si>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</si>
  <si>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</si>
  <si>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</si>
  <si>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</si>
  <si>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</si>
  <si>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</si>
  <si>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</si>
  <si>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</si>
  <si>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</si>
  <si>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</si>
  <si>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</si>
  <si>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</si>
  <si>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</si>
  <si>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</si>
  <si>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</si>
  <si>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</si>
  <si>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</si>
  <si>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</si>
  <si>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</si>
  <si>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</si>
  <si>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</si>
  <si>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</si>
  <si>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</si>
  <si>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</si>
  <si>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</si>
  <si>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</si>
  <si>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</si>
  <si>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</si>
  <si>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</si>
  <si>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</si>
  <si>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</si>
  <si>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</si>
  <si>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玉名市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</si>
  <si>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</si>
  <si>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</si>
  <si>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</si>
  <si>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</si>
  <si>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</si>
  <si>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</si>
  <si>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</si>
  <si>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</si>
  <si>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</si>
  <si>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</si>
  <si>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</si>
  <si>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</si>
  <si>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</si>
  <si>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</si>
  <si>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</si>
  <si>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</si>
  <si>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</si>
  <si>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</si>
  <si>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</si>
  <si>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</si>
  <si>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</si>
  <si>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</si>
  <si>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</si>
  <si>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</si>
  <si>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</si>
  <si>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</si>
  <si>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</si>
  <si>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</si>
  <si>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</si>
  <si>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</si>
  <si>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</si>
  <si>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</si>
  <si>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</si>
  <si>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</si>
  <si>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</si>
  <si>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</si>
  <si>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</si>
  <si>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</si>
  <si>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</si>
  <si>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</si>
  <si>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</si>
  <si>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</si>
  <si>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</si>
  <si>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</si>
  <si>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</si>
  <si>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</si>
  <si>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</si>
  <si>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</si>
  <si>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</si>
  <si>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</si>
  <si>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</si>
  <si>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</si>
  <si>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</si>
  <si>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</si>
  <si>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</si>
  <si>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</si>
  <si>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</si>
  <si>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</si>
  <si>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</si>
  <si>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</si>
  <si>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</si>
  <si>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</si>
  <si>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</si>
  <si>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</si>
  <si>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</si>
  <si>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</si>
  <si>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</si>
  <si>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</si>
  <si>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</si>
  <si>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</si>
  <si>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</si>
  <si>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</si>
  <si>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</si>
  <si>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</si>
  <si>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</si>
  <si>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</si>
  <si>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</si>
  <si>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</si>
  <si>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</si>
  <si>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</si>
  <si>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</si>
  <si>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</si>
  <si>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</si>
  <si>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</si>
  <si>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</si>
  <si>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</si>
  <si>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</si>
  <si>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</si>
  <si>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</si>
  <si>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</si>
  <si>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</si>
  <si>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</si>
  <si>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</si>
  <si>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</si>
  <si>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</si>
  <si>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</si>
  <si>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</si>
  <si>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</si>
  <si>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</si>
  <si>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</si>
  <si>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</si>
  <si>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</si>
  <si>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</si>
  <si>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</si>
  <si>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</si>
  <si>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</si>
  <si>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</si>
  <si>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</si>
  <si>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</si>
  <si>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</si>
  <si>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</si>
  <si>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</si>
  <si>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</si>
  <si>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</si>
  <si>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熊本県玉名市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</si>
  <si>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</si>
  <si>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</si>
  <si>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</si>
  <si>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</si>
  <si>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</si>
  <si>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</si>
  <si>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</si>
  <si>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</si>
  <si>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</si>
  <si>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</si>
  <si>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</si>
  <si>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</si>
  <si>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</si>
  <si>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</si>
  <si>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</si>
  <si>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</si>
  <si>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</si>
  <si>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</si>
  <si>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</si>
  <si>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</si>
  <si>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</si>
  <si>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</si>
  <si>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</si>
  <si>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</si>
  <si>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</si>
  <si>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</si>
  <si>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</si>
  <si>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</si>
  <si>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</si>
  <si>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</si>
  <si>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</si>
  <si>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</si>
  <si>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</si>
  <si>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</si>
  <si>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</si>
  <si>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</si>
  <si>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</si>
  <si>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</si>
  <si>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</si>
  <si>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</si>
  <si>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</si>
  <si>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</si>
  <si>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</si>
  <si>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</si>
  <si>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</si>
  <si>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</si>
  <si>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</si>
  <si>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</si>
  <si>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</si>
  <si>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</si>
  <si>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</si>
  <si>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</si>
  <si>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</si>
  <si>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</si>
  <si>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</si>
  <si>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</si>
  <si>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</si>
  <si>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</si>
  <si>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</si>
  <si>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</si>
  <si>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</si>
  <si>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</si>
  <si>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</si>
  <si>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</si>
  <si>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</si>
  <si>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</si>
  <si>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</si>
  <si>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</si>
  <si>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</si>
  <si>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</si>
  <si>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</si>
  <si>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</si>
  <si>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</si>
  <si>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</si>
  <si>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</si>
  <si>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</si>
  <si>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</si>
  <si>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</si>
  <si>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</si>
  <si>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</si>
  <si>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</si>
  <si>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</si>
  <si>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</si>
  <si>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</si>
  <si>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</si>
  <si>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</si>
  <si>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</si>
  <si>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</si>
  <si>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</si>
  <si>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</si>
  <si>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</si>
  <si>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</si>
  <si>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</si>
  <si>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</si>
  <si>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</si>
  <si>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</si>
  <si>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</si>
  <si>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</si>
  <si>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</si>
  <si>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</si>
  <si>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</si>
  <si>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</si>
  <si>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</si>
  <si>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</si>
  <si>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</si>
  <si>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</si>
  <si>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</si>
  <si>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</si>
  <si>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</si>
  <si>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</si>
  <si>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</si>
  <si>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</si>
  <si>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</si>
  <si>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</si>
  <si>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</si>
  <si>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</si>
  <si>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</si>
  <si>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</si>
  <si>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</si>
  <si>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</si>
  <si>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</si>
  <si>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</si>
  <si>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</si>
  <si>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</si>
  <si>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</si>
  <si>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</si>
  <si>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</si>
  <si>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</si>
  <si>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</si>
  <si>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</si>
  <si>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</si>
  <si>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</si>
  <si>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</si>
  <si>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</si>
  <si>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</si>
  <si>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</si>
  <si>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</si>
  <si>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</si>
  <si>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</si>
  <si>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</si>
  <si>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</si>
  <si>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</si>
  <si>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</si>
  <si>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</si>
  <si>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</si>
  <si>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</si>
  <si>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</si>
  <si>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</si>
  <si>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</si>
  <si>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</si>
  <si>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</si>
  <si>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</si>
  <si>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</si>
  <si>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</si>
  <si>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熊本県玉名市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</si>
  <si>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</si>
  <si>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</si>
  <si>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</si>
  <si>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</si>
  <si>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</si>
  <si>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</si>
  <si>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</si>
  <si>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</si>
  <si>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</si>
  <si>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</si>
  <si>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</si>
  <si>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</si>
  <si>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</si>
  <si>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</si>
  <si>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</si>
  <si>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</si>
  <si>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</si>
  <si>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</si>
  <si>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</si>
  <si>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</si>
  <si>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九州新幹線渇水等被害対策事業特別会計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</si>
  <si>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</si>
  <si>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</si>
  <si>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</si>
  <si>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</si>
  <si>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</si>
  <si>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</si>
  <si>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</si>
  <si>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</si>
  <si>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</si>
  <si>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</si>
  <si>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</si>
  <si>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</si>
  <si>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</si>
  <si>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</si>
  <si>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玉名市国民健康保険事業特別会計</t>
    <phoneticPr fontId="5"/>
  </si>
  <si>
    <t>玉名市介護保険事業特別会計</t>
    <phoneticPr fontId="5"/>
  </si>
  <si>
    <t>玉名市後期高齢者医療特別会計</t>
    <phoneticPr fontId="5"/>
  </si>
  <si>
    <t>玉名市水道事業会計</t>
    <phoneticPr fontId="5"/>
  </si>
  <si>
    <t>法適用企業</t>
    <phoneticPr fontId="5"/>
  </si>
  <si>
    <t>玉名市公共下水道事業会計</t>
    <phoneticPr fontId="5"/>
  </si>
  <si>
    <t>法適用企業</t>
    <phoneticPr fontId="5"/>
  </si>
  <si>
    <t>玉名市農業集落排水事業会計</t>
    <phoneticPr fontId="5"/>
  </si>
  <si>
    <t>玉名市浄化槽整備事業特別会計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</si>
  <si>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</si>
  <si>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</si>
  <si>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</si>
  <si>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</si>
  <si>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</si>
  <si>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</si>
  <si>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</si>
  <si>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</si>
  <si>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</si>
  <si>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</si>
  <si>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</si>
  <si>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</si>
  <si>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</si>
  <si>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</si>
  <si>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</si>
  <si>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</si>
  <si>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</si>
  <si>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</si>
  <si>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</si>
  <si>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</si>
  <si>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</si>
  <si>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</si>
  <si>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</si>
  <si>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</si>
  <si>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</si>
  <si>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</si>
  <si>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</si>
  <si>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</si>
  <si>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</si>
  <si>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</si>
  <si>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</si>
  <si>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</si>
  <si>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</si>
  <si>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</si>
  <si>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</si>
  <si>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</si>
  <si>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</si>
  <si>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</si>
  <si>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</si>
  <si>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</si>
  <si>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</si>
  <si>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</si>
  <si>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</si>
  <si>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</si>
  <si>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</si>
  <si>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</si>
  <si>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</si>
  <si>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</si>
  <si>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</si>
  <si>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</si>
  <si>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</si>
  <si>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</si>
  <si>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</si>
  <si>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</si>
  <si>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</si>
  <si>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</si>
  <si>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</si>
  <si>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</si>
  <si>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</si>
  <si>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</si>
  <si>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</si>
  <si>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</si>
  <si>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玉名市農業集落排水事業会計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</si>
  <si>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</si>
  <si>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玉名市浄化槽整備事業特別会計</t>
    <phoneticPr fontId="5"/>
  </si>
  <si>
    <t>(Ｆ)</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</si>
  <si>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</si>
  <si>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</si>
  <si>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</si>
  <si>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</si>
  <si>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</si>
  <si>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</si>
  <si>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</si>
  <si>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</si>
  <si>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</si>
  <si>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</si>
  <si>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</si>
  <si>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</si>
  <si>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</si>
  <si>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</si>
  <si>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</si>
  <si>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</si>
  <si>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</si>
  <si>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</si>
  <si>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</si>
  <si>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</si>
  <si>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</si>
  <si>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</si>
  <si>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</si>
  <si>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</si>
  <si>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</si>
  <si>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</si>
  <si>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</si>
  <si>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</si>
  <si>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</si>
  <si>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</si>
  <si>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</si>
  <si>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</si>
  <si>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</si>
  <si>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</si>
  <si>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</si>
  <si>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</si>
  <si>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</si>
  <si>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</si>
  <si>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</si>
  <si>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</si>
  <si>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</si>
  <si>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</si>
  <si>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</si>
  <si>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</si>
  <si>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</si>
  <si>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</si>
  <si>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</si>
  <si>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</si>
  <si>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</si>
  <si>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</si>
  <si>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</si>
  <si>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</si>
  <si>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</si>
  <si>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</si>
  <si>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</si>
  <si>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</si>
  <si>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</si>
  <si>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</si>
  <si>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</si>
  <si>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</si>
  <si>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</si>
  <si>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</si>
  <si>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</si>
  <si>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</si>
  <si>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</si>
  <si>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</si>
  <si>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</si>
  <si>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</si>
  <si>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</si>
  <si>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</si>
  <si>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</si>
  <si>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</si>
  <si>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</si>
  <si>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</si>
  <si>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</si>
  <si>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</si>
  <si>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</si>
  <si>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</si>
  <si>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</si>
  <si>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</si>
  <si>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</si>
  <si>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</si>
  <si>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</si>
  <si>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</si>
  <si>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</si>
  <si>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</si>
  <si>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</si>
  <si>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</si>
  <si>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</si>
  <si>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1.40</t>
  </si>
  <si>
    <t>▲ 1.34</t>
  </si>
  <si>
    <t>▲ 3.21</t>
  </si>
  <si>
    <t>▲ 0.37</t>
  </si>
  <si>
    <t>▲ 3.19</t>
  </si>
  <si>
    <t>玉名市水道事業会計</t>
  </si>
  <si>
    <t>玉名市公共下水道事業会計</t>
  </si>
  <si>
    <t>一般会計</t>
  </si>
  <si>
    <t>玉名市国民健康保険事業特別会計</t>
  </si>
  <si>
    <t>玉名市介護保険事業特別会計</t>
  </si>
  <si>
    <t>玉名市農業集落排水事業会計</t>
  </si>
  <si>
    <t>九州新幹線渇水等被害対策事業特別会計</t>
  </si>
  <si>
    <t>玉名市浄化槽整備事業特別会計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</si>
  <si>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</si>
  <si>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</si>
  <si>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</si>
  <si>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</si>
  <si>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</si>
  <si>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</si>
  <si>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</si>
  <si>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</si>
  <si>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</si>
  <si>
    <t>‐</t>
    <phoneticPr fontId="2"/>
  </si>
  <si>
    <t>有明広域行政事務組合</t>
    <rPh sb="0" eb="2">
      <t>アリアケ</t>
    </rPh>
    <rPh sb="2" eb="4">
      <t>コウイキ</t>
    </rPh>
    <rPh sb="4" eb="6">
      <t>ギョウセイ</t>
    </rPh>
    <rPh sb="6" eb="8">
      <t>ジム</t>
    </rPh>
    <rPh sb="8" eb="10">
      <t>クミアイ</t>
    </rPh>
    <phoneticPr fontId="2"/>
  </si>
  <si>
    <t>くまもと県北病院機構設立組合</t>
    <rPh sb="4" eb="6">
      <t>ケンホク</t>
    </rPh>
    <rPh sb="6" eb="8">
      <t>ビョウイン</t>
    </rPh>
    <rPh sb="8" eb="10">
      <t>キコウ</t>
    </rPh>
    <rPh sb="10" eb="12">
      <t>セツリツ</t>
    </rPh>
    <rPh sb="12" eb="14">
      <t>クミアイ</t>
    </rPh>
    <phoneticPr fontId="2"/>
  </si>
  <si>
    <t>‐</t>
    <phoneticPr fontId="2"/>
  </si>
  <si>
    <t>熊本県市町村総合事務組合</t>
    <rPh sb="0" eb="3">
      <t>クマモトケン</t>
    </rPh>
    <rPh sb="3" eb="6">
      <t>シチョウソン</t>
    </rPh>
    <rPh sb="6" eb="8">
      <t>ソウゴウ</t>
    </rPh>
    <rPh sb="8" eb="10">
      <t>ジム</t>
    </rPh>
    <rPh sb="10" eb="12">
      <t>クミアイ</t>
    </rPh>
    <phoneticPr fontId="2"/>
  </si>
  <si>
    <t>熊本県後期高齢者医療広域連合
（一般会計）</t>
    <rPh sb="0" eb="3">
      <t>クマモトケン</t>
    </rPh>
    <rPh sb="3" eb="5">
      <t>コウキ</t>
    </rPh>
    <rPh sb="5" eb="8">
      <t>コウレイシャ</t>
    </rPh>
    <rPh sb="8" eb="10">
      <t>イリョウ</t>
    </rPh>
    <rPh sb="10" eb="12">
      <t>コウイキ</t>
    </rPh>
    <rPh sb="12" eb="14">
      <t>レンゴウ</t>
    </rPh>
    <rPh sb="16" eb="18">
      <t>イッパン</t>
    </rPh>
    <rPh sb="18" eb="20">
      <t>カイケイ</t>
    </rPh>
    <phoneticPr fontId="2"/>
  </si>
  <si>
    <t>熊本県後期高齢者医療広域連合
（後期高齢者医療特別会計）</t>
    <rPh sb="0" eb="3">
      <t>クマモトケン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6">
      <t>カイ</t>
    </rPh>
    <rPh sb="26" eb="27">
      <t>ケイ</t>
    </rPh>
    <phoneticPr fontId="2"/>
  </si>
  <si>
    <t>玉名市自治振興公社</t>
    <rPh sb="0" eb="3">
      <t>タマナシ</t>
    </rPh>
    <rPh sb="3" eb="5">
      <t>ジチ</t>
    </rPh>
    <rPh sb="5" eb="7">
      <t>シンコウ</t>
    </rPh>
    <rPh sb="7" eb="9">
      <t>コウシャ</t>
    </rPh>
    <phoneticPr fontId="2"/>
  </si>
  <si>
    <t>-</t>
    <phoneticPr fontId="2"/>
  </si>
  <si>
    <t>有限会社横島町物産振興協会</t>
    <rPh sb="0" eb="4">
      <t>ユウゲンガイシャ</t>
    </rPh>
    <rPh sb="4" eb="6">
      <t>ヨコシマ</t>
    </rPh>
    <rPh sb="6" eb="7">
      <t>マチ</t>
    </rPh>
    <rPh sb="7" eb="9">
      <t>ブッサン</t>
    </rPh>
    <rPh sb="9" eb="11">
      <t>シンコウ</t>
    </rPh>
    <rPh sb="11" eb="13">
      <t>キョウカイ</t>
    </rPh>
    <phoneticPr fontId="2"/>
  </si>
  <si>
    <t>(市有施設整備基金(R02年度末現在))</t>
    <rPh sb="1" eb="2">
      <t>シ</t>
    </rPh>
    <rPh sb="2" eb="3">
      <t>ユウ</t>
    </rPh>
    <rPh sb="3" eb="5">
      <t>シセツ</t>
    </rPh>
    <rPh sb="5" eb="7">
      <t>セイビ</t>
    </rPh>
    <rPh sb="7" eb="9">
      <t>キキン</t>
    </rPh>
    <phoneticPr fontId="5"/>
  </si>
  <si>
    <t>(九州新幹線渇水等被害対策基金(R02年度末現在))</t>
    <rPh sb="1" eb="3">
      <t>キュウシュウ</t>
    </rPh>
    <rPh sb="3" eb="6">
      <t>シンカンセン</t>
    </rPh>
    <rPh sb="6" eb="9">
      <t>カッスイトウ</t>
    </rPh>
    <rPh sb="9" eb="11">
      <t>ヒガイ</t>
    </rPh>
    <rPh sb="11" eb="13">
      <t>タイサク</t>
    </rPh>
    <rPh sb="13" eb="15">
      <t>キキン</t>
    </rPh>
    <phoneticPr fontId="5"/>
  </si>
  <si>
    <t>(社会福祉振興基金(R02年度末現在))</t>
    <rPh sb="1" eb="3">
      <t>シャカイ</t>
    </rPh>
    <rPh sb="3" eb="5">
      <t>フクシ</t>
    </rPh>
    <rPh sb="5" eb="7">
      <t>シンコウ</t>
    </rPh>
    <rPh sb="7" eb="9">
      <t>キキン</t>
    </rPh>
    <phoneticPr fontId="5"/>
  </si>
  <si>
    <t>(地域振興基金(R02年度末現在))</t>
    <rPh sb="1" eb="3">
      <t>チイキ</t>
    </rPh>
    <rPh sb="3" eb="5">
      <t>シンコウ</t>
    </rPh>
    <rPh sb="5" eb="7">
      <t>キキン</t>
    </rPh>
    <phoneticPr fontId="5"/>
  </si>
  <si>
    <t>(人材育成基金(R02年度末現在))</t>
    <rPh sb="1" eb="3">
      <t>ジンザイ</t>
    </rPh>
    <rPh sb="3" eb="5">
      <t>イクセイ</t>
    </rPh>
    <rPh sb="5" eb="7">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</si>
  <si>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</si>
  <si>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</si>
  <si>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</si>
  <si>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と比較して低い値であるものの、前年度から15.2ポイント増加し15.5％となった。これは、くまもと県北病院建設事業に係る令和元年度病院事業債同意額の大半を令和２年度に繰越したことにより、組合負担等見込額が大きく増加したためである。
　また、本市が所有している31の公営住宅(1,208戸）の大半の施設で老朽化が進んでおり、その有形固定資産減価償却率は83.3％と、類似団体と比較しても高い値となっている。
　今後も公共施設等総合管理計画や下位計画である公共施設個別施設計画に基づき、集約化・複合化や除却、長寿命化等に務め、公共施設・インフラの適正な維持管理を図っていく。</t>
    <rPh sb="41" eb="43">
      <t>ゾウカ</t>
    </rPh>
    <rPh sb="106" eb="111">
      <t>クミアイフタントウ</t>
    </rPh>
    <rPh sb="111" eb="114">
      <t>ミコミガク</t>
    </rPh>
    <rPh sb="115" eb="116">
      <t>オオ</t>
    </rPh>
    <rPh sb="118" eb="120">
      <t>ゾウカ</t>
    </rPh>
    <rPh sb="136" eb="138">
      <t>ショユウ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</si>
  <si>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</si>
  <si>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</si>
  <si>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</si>
  <si>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</si>
  <si>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</si>
  <si>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</si>
  <si>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将来負担比率は、上記の事由により前年度と比較して15.2ポイントと大きく増加したが、類似団体との比較としては低い値を維持している。
　実質公債費比率は、合併特例債及び臨時財政対策債の償還金の増によって元利償還金が増加したことや、新型コロナウイルス感染症対策関連の利子補給事業に係る債務負担行為に基づく支出額が増加したことにより、前年度から0.4ポイント増加して8.5％となった。類似団体の平均値と比較するとやや高い数値であり、また、今後も新玉名駅周辺の整備等が予定されており将来負担比率や実質公債費比率が上昇することが想定されるため、これまで以上に計画的な地方債発行に努め、比率の抑制を図っていく必要がある。</t>
    <rPh sb="21" eb="23">
      <t>ヒカク</t>
    </rPh>
    <rPh sb="115" eb="117">
      <t>シンガタ</t>
    </rPh>
    <rPh sb="124" eb="127">
      <t>カンセンショウ</t>
    </rPh>
    <rPh sb="127" eb="131">
      <t>タイサクカンレン</t>
    </rPh>
    <rPh sb="132" eb="136">
      <t>リシホキュウ</t>
    </rPh>
    <rPh sb="136" eb="138">
      <t>ジギョウ</t>
    </rPh>
    <rPh sb="139" eb="140">
      <t>カカ</t>
    </rPh>
    <rPh sb="141" eb="147">
      <t>サイムフタンコウイ</t>
    </rPh>
    <rPh sb="148" eb="149">
      <t>モト</t>
    </rPh>
    <rPh sb="151" eb="154">
      <t>シシュツガク</t>
    </rPh>
    <rPh sb="155" eb="157">
      <t>ゾウカ</t>
    </rPh>
    <rPh sb="165" eb="168">
      <t>ゼンネンド</t>
    </rPh>
    <rPh sb="177" eb="179">
      <t>ゾウカ</t>
    </rPh>
    <rPh sb="199" eb="201">
      <t>ヒカク</t>
    </rPh>
    <rPh sb="206" eb="207">
      <t>タカ</t>
    </rPh>
    <rPh sb="231" eb="233">
      <t>ヨテイ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</si>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</sst>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9"/>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wrapText="1"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39"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70329</c:v>
                </c:pt>
              </c:numCache>
            </c:numRef>
          </c:val>
          <c:smooth val="0"/>
          <c:extLst>
            <c:ext xmlns:c16="http://schemas.microsoft.com/office/drawing/2014/chart" uri="{C3380CC4-5D6E-409C-BE32-E72D297353CC}">
              <c16:uniqueId val="{00000000-2BC9-4C38-A552-B1232B509D7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98418</c:v>
                </c:pt>
                <c:pt idx="1">
                  <c:v>144321</c:v>
                </c:pt>
                <c:pt idx="2">
                  <c:v>107462</c:v>
                </c:pt>
                <c:pt idx="3">
                  <c:v>106444</c:v>
                </c:pt>
                <c:pt idx="4">
                  <c:v>62457</c:v>
                </c:pt>
              </c:numCache>
            </c:numRef>
          </c:val>
          <c:smooth val="0"/>
          <c:extLst>
            <c:ext xmlns:c16="http://schemas.microsoft.com/office/drawing/2014/chart" uri="{C3380CC4-5D6E-409C-BE32-E72D297353CC}">
              <c16:uniqueId val="{00000001-2BC9-4C38-A552-B1232B509D7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6.41</c:v>
                </c:pt>
                <c:pt idx="1">
                  <c:v>5.89</c:v>
                </c:pt>
                <c:pt idx="2">
                  <c:v>4.79</c:v>
                </c:pt>
                <c:pt idx="3">
                  <c:v>6.96</c:v>
                </c:pt>
                <c:pt idx="4">
                  <c:v>4.7</c:v>
                </c:pt>
              </c:numCache>
            </c:numRef>
          </c:val>
          <c:extLst>
            <c:ext xmlns:c16="http://schemas.microsoft.com/office/drawing/2014/chart" uri="{C3380CC4-5D6E-409C-BE32-E72D297353CC}">
              <c16:uniqueId val="{00000000-F5BF-4358-883D-FF51F78866C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34.340000000000003</c:v>
                </c:pt>
                <c:pt idx="1">
                  <c:v>34.01</c:v>
                </c:pt>
                <c:pt idx="2">
                  <c:v>32.25</c:v>
                </c:pt>
                <c:pt idx="3">
                  <c:v>29.45</c:v>
                </c:pt>
                <c:pt idx="4">
                  <c:v>28.03</c:v>
                </c:pt>
              </c:numCache>
            </c:numRef>
          </c:val>
          <c:extLst>
            <c:ext xmlns:c16="http://schemas.microsoft.com/office/drawing/2014/chart" uri="{C3380CC4-5D6E-409C-BE32-E72D297353CC}">
              <c16:uniqueId val="{00000001-F5BF-4358-883D-FF51F78866C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-1.4</c:v>
                </c:pt>
                <c:pt idx="1">
                  <c:v>-1.34</c:v>
                </c:pt>
                <c:pt idx="2">
                  <c:v>-3.21</c:v>
                </c:pt>
                <c:pt idx="3">
                  <c:v>-0.37</c:v>
                </c:pt>
                <c:pt idx="4">
                  <c:v>-3.19</c:v>
                </c:pt>
              </c:numCache>
            </c:numRef>
          </c:val>
          <c:smooth val="0"/>
          <c:extLst>
            <c:ext xmlns:c16="http://schemas.microsoft.com/office/drawing/2014/chart" uri="{C3380CC4-5D6E-409C-BE32-E72D297353CC}">
              <c16:uniqueId val="{00000002-F5BF-4358-883D-FF51F78866C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0-B1AF-438E-AF98-2424A12359E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1AF-438E-AF98-2424A12359E0}"/>
            </c:ext>
          </c:extLst>
        </c:ser>
        <c:ser>
          <c:idx val="2"/>
          <c:order val="2"/>
          <c:tx>
            <c:strRef>
              <c:f>データシート!$A$29</c:f>
              <c:strCache>
                <c:ptCount val="1"/>
                <c:pt idx="0">
                  <c:v>玉名市浄化槽整備事業特別会計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B1AF-438E-AF98-2424A12359E0}"/>
            </c:ext>
          </c:extLst>
        </c:ser>
        <c:ser>
          <c:idx val="3"/>
          <c:order val="3"/>
          <c:tx>
            <c:strRef>
              <c:f>データシート!$A$30</c:f>
              <c:strCache>
                <c:ptCount val="1"/>
                <c:pt idx="0">
                  <c:v>九州新幹線渇水等被害対策事業特別会計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7.0000000000000007E-2</c:v>
                </c:pt>
                <c:pt idx="2">
                  <c:v>#N/A</c:v>
                </c:pt>
                <c:pt idx="3">
                  <c:v>0.09</c:v>
                </c:pt>
                <c:pt idx="4">
                  <c:v>#N/A</c:v>
                </c:pt>
                <c:pt idx="5">
                  <c:v>0.06</c:v>
                </c:pt>
                <c:pt idx="6">
                  <c:v>#N/A</c:v>
                </c:pt>
                <c:pt idx="7">
                  <c:v>0.18</c:v>
                </c:pt>
                <c:pt idx="8">
                  <c:v>#N/A</c:v>
                </c:pt>
                <c:pt idx="9">
                  <c:v>0.05</c:v>
                </c:pt>
              </c:numCache>
            </c:numRef>
          </c:val>
          <c:extLst>
            <c:ext xmlns:c16="http://schemas.microsoft.com/office/drawing/2014/chart" uri="{C3380CC4-5D6E-409C-BE32-E72D297353CC}">
              <c16:uniqueId val="{00000003-B1AF-438E-AF98-2424A12359E0}"/>
            </c:ext>
          </c:extLst>
        </c:ser>
        <c:ser>
          <c:idx val="4"/>
          <c:order val="4"/>
          <c:tx>
            <c:strRef>
              <c:f>データシート!$A$31</c:f>
              <c:strCache>
                <c:ptCount val="1"/>
                <c:pt idx="0">
                  <c:v>玉名市農業集落排水事業会計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0.74</c:v>
                </c:pt>
                <c:pt idx="2">
                  <c:v>#N/A</c:v>
                </c:pt>
                <c:pt idx="3">
                  <c:v>0.96</c:v>
                </c:pt>
                <c:pt idx="4">
                  <c:v>#N/A</c:v>
                </c:pt>
                <c:pt idx="5">
                  <c:v>0.88</c:v>
                </c:pt>
                <c:pt idx="6">
                  <c:v>#N/A</c:v>
                </c:pt>
                <c:pt idx="7">
                  <c:v>0.56999999999999995</c:v>
                </c:pt>
                <c:pt idx="8">
                  <c:v>#N/A</c:v>
                </c:pt>
                <c:pt idx="9">
                  <c:v>0.41</c:v>
                </c:pt>
              </c:numCache>
            </c:numRef>
          </c:val>
          <c:extLst>
            <c:ext xmlns:c16="http://schemas.microsoft.com/office/drawing/2014/chart" uri="{C3380CC4-5D6E-409C-BE32-E72D297353CC}">
              <c16:uniqueId val="{00000004-B1AF-438E-AF98-2424A12359E0}"/>
            </c:ext>
          </c:extLst>
        </c:ser>
        <c:ser>
          <c:idx val="5"/>
          <c:order val="5"/>
          <c:tx>
            <c:strRef>
              <c:f>データシート!$A$32</c:f>
              <c:strCache>
                <c:ptCount val="1"/>
                <c:pt idx="0">
                  <c:v>玉名市介護保険事業特別会計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1.57</c:v>
                </c:pt>
                <c:pt idx="2">
                  <c:v>#N/A</c:v>
                </c:pt>
                <c:pt idx="3">
                  <c:v>2.14</c:v>
                </c:pt>
                <c:pt idx="4">
                  <c:v>#N/A</c:v>
                </c:pt>
                <c:pt idx="5">
                  <c:v>1.69</c:v>
                </c:pt>
                <c:pt idx="6">
                  <c:v>#N/A</c:v>
                </c:pt>
                <c:pt idx="7">
                  <c:v>1.32</c:v>
                </c:pt>
                <c:pt idx="8">
                  <c:v>#N/A</c:v>
                </c:pt>
                <c:pt idx="9">
                  <c:v>0.77</c:v>
                </c:pt>
              </c:numCache>
            </c:numRef>
          </c:val>
          <c:extLst>
            <c:ext xmlns:c16="http://schemas.microsoft.com/office/drawing/2014/chart" uri="{C3380CC4-5D6E-409C-BE32-E72D297353CC}">
              <c16:uniqueId val="{00000005-B1AF-438E-AF98-2424A12359E0}"/>
            </c:ext>
          </c:extLst>
        </c:ser>
        <c:ser>
          <c:idx val="6"/>
          <c:order val="6"/>
          <c:tx>
            <c:strRef>
              <c:f>データシート!$A$33</c:f>
              <c:strCache>
                <c:ptCount val="1"/>
                <c:pt idx="0">
                  <c:v>玉名市国民健康保険事業特別会計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3.46</c:v>
                </c:pt>
                <c:pt idx="2">
                  <c:v>#N/A</c:v>
                </c:pt>
                <c:pt idx="3">
                  <c:v>2.97</c:v>
                </c:pt>
                <c:pt idx="4">
                  <c:v>#N/A</c:v>
                </c:pt>
                <c:pt idx="5">
                  <c:v>2.72</c:v>
                </c:pt>
                <c:pt idx="6">
                  <c:v>#N/A</c:v>
                </c:pt>
                <c:pt idx="7">
                  <c:v>2.91</c:v>
                </c:pt>
                <c:pt idx="8">
                  <c:v>#N/A</c:v>
                </c:pt>
                <c:pt idx="9">
                  <c:v>2.95</c:v>
                </c:pt>
              </c:numCache>
            </c:numRef>
          </c:val>
          <c:extLst>
            <c:ext xmlns:c16="http://schemas.microsoft.com/office/drawing/2014/chart" uri="{C3380CC4-5D6E-409C-BE32-E72D297353CC}">
              <c16:uniqueId val="{00000006-B1AF-438E-AF98-2424A12359E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6.33</c:v>
                </c:pt>
                <c:pt idx="2">
                  <c:v>#N/A</c:v>
                </c:pt>
                <c:pt idx="3">
                  <c:v>5.79</c:v>
                </c:pt>
                <c:pt idx="4">
                  <c:v>#N/A</c:v>
                </c:pt>
                <c:pt idx="5">
                  <c:v>4.72</c:v>
                </c:pt>
                <c:pt idx="6">
                  <c:v>#N/A</c:v>
                </c:pt>
                <c:pt idx="7">
                  <c:v>6.77</c:v>
                </c:pt>
                <c:pt idx="8">
                  <c:v>#N/A</c:v>
                </c:pt>
                <c:pt idx="9">
                  <c:v>4.6399999999999997</c:v>
                </c:pt>
              </c:numCache>
            </c:numRef>
          </c:val>
          <c:extLst>
            <c:ext xmlns:c16="http://schemas.microsoft.com/office/drawing/2014/chart" uri="{C3380CC4-5D6E-409C-BE32-E72D297353CC}">
              <c16:uniqueId val="{00000007-B1AF-438E-AF98-2424A12359E0}"/>
            </c:ext>
          </c:extLst>
        </c:ser>
        <c:ser>
          <c:idx val="8"/>
          <c:order val="8"/>
          <c:tx>
            <c:strRef>
              <c:f>データシート!$A$35</c:f>
              <c:strCache>
                <c:ptCount val="1"/>
                <c:pt idx="0">
                  <c:v>玉名市公共下水道事業会計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8.07</c:v>
                </c:pt>
                <c:pt idx="2">
                  <c:v>#N/A</c:v>
                </c:pt>
                <c:pt idx="3">
                  <c:v>7.22</c:v>
                </c:pt>
                <c:pt idx="4">
                  <c:v>#N/A</c:v>
                </c:pt>
                <c:pt idx="5">
                  <c:v>6.84</c:v>
                </c:pt>
                <c:pt idx="6">
                  <c:v>#N/A</c:v>
                </c:pt>
                <c:pt idx="7">
                  <c:v>6.28</c:v>
                </c:pt>
                <c:pt idx="8">
                  <c:v>#N/A</c:v>
                </c:pt>
                <c:pt idx="9">
                  <c:v>5.56</c:v>
                </c:pt>
              </c:numCache>
            </c:numRef>
          </c:val>
          <c:extLst>
            <c:ext xmlns:c16="http://schemas.microsoft.com/office/drawing/2014/chart" uri="{C3380CC4-5D6E-409C-BE32-E72D297353CC}">
              <c16:uniqueId val="{00000008-B1AF-438E-AF98-2424A12359E0}"/>
            </c:ext>
          </c:extLst>
        </c:ser>
        <c:ser>
          <c:idx val="9"/>
          <c:order val="9"/>
          <c:tx>
            <c:strRef>
              <c:f>データシート!$A$36</c:f>
              <c:strCache>
                <c:ptCount val="1"/>
                <c:pt idx="0">
                  <c:v>玉名市水道事業会計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8.67</c:v>
                </c:pt>
                <c:pt idx="2">
                  <c:v>#N/A</c:v>
                </c:pt>
                <c:pt idx="3">
                  <c:v>8.25</c:v>
                </c:pt>
                <c:pt idx="4">
                  <c:v>#N/A</c:v>
                </c:pt>
                <c:pt idx="5">
                  <c:v>6.96</c:v>
                </c:pt>
                <c:pt idx="6">
                  <c:v>#N/A</c:v>
                </c:pt>
                <c:pt idx="7">
                  <c:v>6.74</c:v>
                </c:pt>
                <c:pt idx="8">
                  <c:v>#N/A</c:v>
                </c:pt>
                <c:pt idx="9">
                  <c:v>6.11</c:v>
                </c:pt>
              </c:numCache>
            </c:numRef>
          </c:val>
          <c:extLst>
            <c:ext xmlns:c16="http://schemas.microsoft.com/office/drawing/2014/chart" uri="{C3380CC4-5D6E-409C-BE32-E72D297353CC}">
              <c16:uniqueId val="{00000009-B1AF-438E-AF98-2424A12359E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2955</c:v>
                </c:pt>
                <c:pt idx="5">
                  <c:v>3032</c:v>
                </c:pt>
                <c:pt idx="8">
                  <c:v>3132</c:v>
                </c:pt>
                <c:pt idx="11">
                  <c:v>3228</c:v>
                </c:pt>
                <c:pt idx="14">
                  <c:v>3206</c:v>
                </c:pt>
              </c:numCache>
            </c:numRef>
          </c:val>
          <c:extLst>
            <c:ext xmlns:c16="http://schemas.microsoft.com/office/drawing/2014/chart" uri="{C3380CC4-5D6E-409C-BE32-E72D297353CC}">
              <c16:uniqueId val="{00000000-A920-4DD1-8565-8CD32F3CEED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920-4DD1-8565-8CD32F3CEED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12</c:v>
                </c:pt>
                <c:pt idx="3">
                  <c:v>10</c:v>
                </c:pt>
                <c:pt idx="6">
                  <c:v>7</c:v>
                </c:pt>
                <c:pt idx="9">
                  <c:v>5</c:v>
                </c:pt>
                <c:pt idx="12">
                  <c:v>53</c:v>
                </c:pt>
              </c:numCache>
            </c:numRef>
          </c:val>
          <c:extLst>
            <c:ext xmlns:c16="http://schemas.microsoft.com/office/drawing/2014/chart" uri="{C3380CC4-5D6E-409C-BE32-E72D297353CC}">
              <c16:uniqueId val="{00000002-A920-4DD1-8565-8CD32F3CEED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240</c:v>
                </c:pt>
                <c:pt idx="3">
                  <c:v>187</c:v>
                </c:pt>
                <c:pt idx="6">
                  <c:v>116</c:v>
                </c:pt>
                <c:pt idx="9">
                  <c:v>115</c:v>
                </c:pt>
                <c:pt idx="12">
                  <c:v>162</c:v>
                </c:pt>
              </c:numCache>
            </c:numRef>
          </c:val>
          <c:extLst>
            <c:ext xmlns:c16="http://schemas.microsoft.com/office/drawing/2014/chart" uri="{C3380CC4-5D6E-409C-BE32-E72D297353CC}">
              <c16:uniqueId val="{00000003-A920-4DD1-8565-8CD32F3CEED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658</c:v>
                </c:pt>
                <c:pt idx="3">
                  <c:v>665</c:v>
                </c:pt>
                <c:pt idx="6">
                  <c:v>614</c:v>
                </c:pt>
                <c:pt idx="9">
                  <c:v>594</c:v>
                </c:pt>
                <c:pt idx="12">
                  <c:v>590</c:v>
                </c:pt>
              </c:numCache>
            </c:numRef>
          </c:val>
          <c:extLst>
            <c:ext xmlns:c16="http://schemas.microsoft.com/office/drawing/2014/chart" uri="{C3380CC4-5D6E-409C-BE32-E72D297353CC}">
              <c16:uniqueId val="{00000004-A920-4DD1-8565-8CD32F3CEED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920-4DD1-8565-8CD32F3CEED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920-4DD1-8565-8CD32F3CEED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3308</c:v>
                </c:pt>
                <c:pt idx="3">
                  <c:v>3436</c:v>
                </c:pt>
                <c:pt idx="6">
                  <c:v>3560</c:v>
                </c:pt>
                <c:pt idx="9">
                  <c:v>3727</c:v>
                </c:pt>
                <c:pt idx="12">
                  <c:v>3852</c:v>
                </c:pt>
              </c:numCache>
            </c:numRef>
          </c:val>
          <c:extLst>
            <c:ext xmlns:c16="http://schemas.microsoft.com/office/drawing/2014/chart" uri="{C3380CC4-5D6E-409C-BE32-E72D297353CC}">
              <c16:uniqueId val="{00000007-A920-4DD1-8565-8CD32F3CEED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1263</c:v>
                </c:pt>
                <c:pt idx="2">
                  <c:v>#N/A</c:v>
                </c:pt>
                <c:pt idx="3">
                  <c:v>#N/A</c:v>
                </c:pt>
                <c:pt idx="4">
                  <c:v>1266</c:v>
                </c:pt>
                <c:pt idx="5">
                  <c:v>#N/A</c:v>
                </c:pt>
                <c:pt idx="6">
                  <c:v>#N/A</c:v>
                </c:pt>
                <c:pt idx="7">
                  <c:v>1165</c:v>
                </c:pt>
                <c:pt idx="8">
                  <c:v>#N/A</c:v>
                </c:pt>
                <c:pt idx="9">
                  <c:v>#N/A</c:v>
                </c:pt>
                <c:pt idx="10">
                  <c:v>1213</c:v>
                </c:pt>
                <c:pt idx="11">
                  <c:v>#N/A</c:v>
                </c:pt>
                <c:pt idx="12">
                  <c:v>#N/A</c:v>
                </c:pt>
                <c:pt idx="13">
                  <c:v>1451</c:v>
                </c:pt>
                <c:pt idx="14">
                  <c:v>#N/A</c:v>
                </c:pt>
              </c:numCache>
            </c:numRef>
          </c:val>
          <c:smooth val="0"/>
          <c:extLst>
            <c:ext xmlns:c16="http://schemas.microsoft.com/office/drawing/2014/chart" uri="{C3380CC4-5D6E-409C-BE32-E72D297353CC}">
              <c16:uniqueId val="{00000008-A920-4DD1-8565-8CD32F3CEED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29867</c:v>
                </c:pt>
                <c:pt idx="5">
                  <c:v>31858</c:v>
                </c:pt>
                <c:pt idx="8">
                  <c:v>32746</c:v>
                </c:pt>
                <c:pt idx="11">
                  <c:v>36115</c:v>
                </c:pt>
                <c:pt idx="14">
                  <c:v>38759</c:v>
                </c:pt>
              </c:numCache>
            </c:numRef>
          </c:val>
          <c:extLst>
            <c:ext xmlns:c16="http://schemas.microsoft.com/office/drawing/2014/chart" uri="{C3380CC4-5D6E-409C-BE32-E72D297353CC}">
              <c16:uniqueId val="{00000000-E68B-41BB-97CB-814D0224ECD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1524</c:v>
                </c:pt>
                <c:pt idx="5">
                  <c:v>2018</c:v>
                </c:pt>
                <c:pt idx="8">
                  <c:v>2175</c:v>
                </c:pt>
                <c:pt idx="11">
                  <c:v>2211</c:v>
                </c:pt>
                <c:pt idx="14">
                  <c:v>2169</c:v>
                </c:pt>
              </c:numCache>
            </c:numRef>
          </c:val>
          <c:extLst>
            <c:ext xmlns:c16="http://schemas.microsoft.com/office/drawing/2014/chart" uri="{C3380CC4-5D6E-409C-BE32-E72D297353CC}">
              <c16:uniqueId val="{00000001-E68B-41BB-97CB-814D0224ECD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9284</c:v>
                </c:pt>
                <c:pt idx="5">
                  <c:v>9889</c:v>
                </c:pt>
                <c:pt idx="8">
                  <c:v>9546</c:v>
                </c:pt>
                <c:pt idx="11">
                  <c:v>8311</c:v>
                </c:pt>
                <c:pt idx="14">
                  <c:v>7566</c:v>
                </c:pt>
              </c:numCache>
            </c:numRef>
          </c:val>
          <c:extLst>
            <c:ext xmlns:c16="http://schemas.microsoft.com/office/drawing/2014/chart" uri="{C3380CC4-5D6E-409C-BE32-E72D297353CC}">
              <c16:uniqueId val="{00000002-E68B-41BB-97CB-814D0224ECD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68B-41BB-97CB-814D0224ECD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68B-41BB-97CB-814D0224ECD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8B-41BB-97CB-814D0224ECD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2286</c:v>
                </c:pt>
                <c:pt idx="3">
                  <c:v>2077</c:v>
                </c:pt>
                <c:pt idx="6">
                  <c:v>1866</c:v>
                </c:pt>
                <c:pt idx="9">
                  <c:v>1727</c:v>
                </c:pt>
                <c:pt idx="12">
                  <c:v>1557</c:v>
                </c:pt>
              </c:numCache>
            </c:numRef>
          </c:val>
          <c:extLst>
            <c:ext xmlns:c16="http://schemas.microsoft.com/office/drawing/2014/chart" uri="{C3380CC4-5D6E-409C-BE32-E72D297353CC}">
              <c16:uniqueId val="{00000006-E68B-41BB-97CB-814D0224ECD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1982</c:v>
                </c:pt>
                <c:pt idx="3">
                  <c:v>1486</c:v>
                </c:pt>
                <c:pt idx="6">
                  <c:v>1845</c:v>
                </c:pt>
                <c:pt idx="9">
                  <c:v>3131</c:v>
                </c:pt>
                <c:pt idx="12">
                  <c:v>8777</c:v>
                </c:pt>
              </c:numCache>
            </c:numRef>
          </c:val>
          <c:extLst>
            <c:ext xmlns:c16="http://schemas.microsoft.com/office/drawing/2014/chart" uri="{C3380CC4-5D6E-409C-BE32-E72D297353CC}">
              <c16:uniqueId val="{00000007-E68B-41BB-97CB-814D0224ECD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7665</c:v>
                </c:pt>
                <c:pt idx="3">
                  <c:v>7333</c:v>
                </c:pt>
                <c:pt idx="6">
                  <c:v>7145</c:v>
                </c:pt>
                <c:pt idx="9">
                  <c:v>6628</c:v>
                </c:pt>
                <c:pt idx="12">
                  <c:v>6222</c:v>
                </c:pt>
              </c:numCache>
            </c:numRef>
          </c:val>
          <c:extLst>
            <c:ext xmlns:c16="http://schemas.microsoft.com/office/drawing/2014/chart" uri="{C3380CC4-5D6E-409C-BE32-E72D297353CC}">
              <c16:uniqueId val="{00000008-E68B-41BB-97CB-814D0224ECD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20</c:v>
                </c:pt>
                <c:pt idx="3">
                  <c:v>13</c:v>
                </c:pt>
                <c:pt idx="6">
                  <c:v>6</c:v>
                </c:pt>
                <c:pt idx="9">
                  <c:v>2</c:v>
                </c:pt>
                <c:pt idx="12">
                  <c:v>2</c:v>
                </c:pt>
              </c:numCache>
            </c:numRef>
          </c:val>
          <c:extLst>
            <c:ext xmlns:c16="http://schemas.microsoft.com/office/drawing/2014/chart" uri="{C3380CC4-5D6E-409C-BE32-E72D297353CC}">
              <c16:uniqueId val="{00000009-E68B-41BB-97CB-814D0224ECD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31124</c:v>
                </c:pt>
                <c:pt idx="3">
                  <c:v>33742</c:v>
                </c:pt>
                <c:pt idx="6">
                  <c:v>34582</c:v>
                </c:pt>
                <c:pt idx="9">
                  <c:v>35204</c:v>
                </c:pt>
                <c:pt idx="12">
                  <c:v>34286</c:v>
                </c:pt>
              </c:numCache>
            </c:numRef>
          </c:val>
          <c:extLst>
            <c:ext xmlns:c16="http://schemas.microsoft.com/office/drawing/2014/chart" uri="{C3380CC4-5D6E-409C-BE32-E72D297353CC}">
              <c16:uniqueId val="{0000000A-E68B-41BB-97CB-814D0224ECD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2401</c:v>
                </c:pt>
                <c:pt idx="2">
                  <c:v>#N/A</c:v>
                </c:pt>
                <c:pt idx="3">
                  <c:v>#N/A</c:v>
                </c:pt>
                <c:pt idx="4">
                  <c:v>886</c:v>
                </c:pt>
                <c:pt idx="5">
                  <c:v>#N/A</c:v>
                </c:pt>
                <c:pt idx="6">
                  <c:v>#N/A</c:v>
                </c:pt>
                <c:pt idx="7">
                  <c:v>977</c:v>
                </c:pt>
                <c:pt idx="8">
                  <c:v>#N/A</c:v>
                </c:pt>
                <c:pt idx="9">
                  <c:v>#N/A</c:v>
                </c:pt>
                <c:pt idx="10">
                  <c:v>54</c:v>
                </c:pt>
                <c:pt idx="11">
                  <c:v>#N/A</c:v>
                </c:pt>
                <c:pt idx="12">
                  <c:v>#N/A</c:v>
                </c:pt>
                <c:pt idx="13">
                  <c:v>2350</c:v>
                </c:pt>
                <c:pt idx="14">
                  <c:v>#N/A</c:v>
                </c:pt>
              </c:numCache>
            </c:numRef>
          </c:val>
          <c:smooth val="0"/>
          <c:extLst>
            <c:ext xmlns:c16="http://schemas.microsoft.com/office/drawing/2014/chart" uri="{C3380CC4-5D6E-409C-BE32-E72D297353CC}">
              <c16:uniqueId val="{0000000B-E68B-41BB-97CB-814D0224ECD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5716</c:v>
                </c:pt>
                <c:pt idx="1">
                  <c:v>5257</c:v>
                </c:pt>
                <c:pt idx="2">
                  <c:v>5072</c:v>
                </c:pt>
              </c:numCache>
            </c:numRef>
          </c:val>
          <c:extLst>
            <c:ext xmlns:c16="http://schemas.microsoft.com/office/drawing/2014/chart" uri="{C3380CC4-5D6E-409C-BE32-E72D297353CC}">
              <c16:uniqueId val="{00000000-309B-4A95-81FB-20323715D86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1384</c:v>
                </c:pt>
                <c:pt idx="1">
                  <c:v>1089</c:v>
                </c:pt>
                <c:pt idx="2">
                  <c:v>794</c:v>
                </c:pt>
              </c:numCache>
            </c:numRef>
          </c:val>
          <c:extLst>
            <c:ext xmlns:c16="http://schemas.microsoft.com/office/drawing/2014/chart" uri="{C3380CC4-5D6E-409C-BE32-E72D297353CC}">
              <c16:uniqueId val="{00000001-309B-4A95-81FB-20323715D86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3539</c:v>
                </c:pt>
                <c:pt idx="1">
                  <c:v>2828</c:v>
                </c:pt>
                <c:pt idx="2">
                  <c:v>2594</c:v>
                </c:pt>
              </c:numCache>
            </c:numRef>
          </c:val>
          <c:extLst>
            <c:ext xmlns:c16="http://schemas.microsoft.com/office/drawing/2014/chart" uri="{C3380CC4-5D6E-409C-BE32-E72D297353CC}">
              <c16:uniqueId val="{00000002-309B-4A95-81FB-20323715D86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{0546C35C-E08A-4D9F-9776-5AD18DE339C6}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88A-4A76-A1DA-C1FD4349A66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{79FF524C-C3F4-4452-89EF-E5CA4C70D89E}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88A-4A76-A1DA-C1FD4349A66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{37D5C76D-EBF7-4DB9-8398-9503EEA52B18}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88A-4A76-A1DA-C1FD4349A66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{0789E382-6B21-484B-9ED1-BFF64ED15AF4}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88A-4A76-A1DA-C1FD4349A66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{FB762EF4-CB04-49F0-9DB5-07A1A0D42842}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88A-4A76-A1DA-C1FD4349A66B}"/>
                </c:ext>
              </c:extLst>
            </c:dLbl>
            <c:dLbl>
              <c:idx val="8"/>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{8476AC49-9815-4AF0-A2AA-75CDE8813AC9}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88A-4A76-A1DA-C1FD4349A66B}"/>
                </c:ext>
              </c:extLst>
            </c:dLbl>
            <c:dLbl>
              <c:idx val="16"/>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{3DB6A29C-FE7D-4CB4-A5D6-D6095376CD64}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88A-4A76-A1DA-C1FD4349A66B}"/>
                </c:ext>
              </c:extLst>
            </c:dLbl>
            <c:dLbl>
              <c:idx val="24"/>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{76C85C50-82D8-48DD-8715-8CEE59C78AAC}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88A-4A76-A1DA-C1FD4349A66B}"/>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{3F9DE45F-CEEC-4BDD-B4B3-CCE687537C36}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88A-4A76-A1DA-C1FD4349A66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40.6</c:v>
                </c:pt>
                <c:pt idx="8">
                  <c:v>39.4</c:v>
                </c:pt>
                <c:pt idx="16">
                  <c:v>43.7</c:v>
                </c:pt>
                <c:pt idx="24">
                  <c:v>43.1</c:v>
                </c:pt>
                <c:pt idx="32">
                  <c:v>44</c:v>
                </c:pt>
              </c:numCache>
            </c:numRef>
          </c:xVal>
          <c:yVal>
            <c:numRef>
              <c:f>公会計指標分析・財政指標組合せ分析表!$BP$51:$DC$51</c:f>
              <c:numCache>
                <c:formatCode>#,##0.0;"▲ "#,##0.0</c:formatCode>
                <c:ptCount val="40"/>
                <c:pt idx="0">
                  <c:v>15.6</c:v>
                </c:pt>
                <c:pt idx="8">
                  <c:v>5.8</c:v>
                </c:pt>
                <c:pt idx="16">
                  <c:v>6.6</c:v>
                </c:pt>
                <c:pt idx="24">
                  <c:v>0.3</c:v>
                </c:pt>
                <c:pt idx="32">
                  <c:v>15.5</c:v>
                </c:pt>
              </c:numCache>
            </c:numRef>
          </c:yVal>
          <c:smooth val="0"/>
          <c:extLst>
            <c:ext xmlns:c16="http://schemas.microsoft.com/office/drawing/2014/chart" uri="{C3380CC4-5D6E-409C-BE32-E72D297353CC}">
              <c16:uniqueId val="{00000009-988A-4A76-A1DA-C1FD4349A66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{81802E95-60CE-48EC-B9C5-57F2782A996F}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88A-4A76-A1DA-C1FD4349A66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{D8992E71-E29F-4D34-84E9-BC57B842864D}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88A-4A76-A1DA-C1FD4349A66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{648AE303-D2D4-4ECD-B7D1-BD99C6F91034}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88A-4A76-A1DA-C1FD4349A66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{C12673B5-7D7A-46B5-BC2C-B6DDAF61350A}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88A-4A76-A1DA-C1FD4349A66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{396F3D5C-7ACF-475A-A59C-5B1B2C99A73B}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88A-4A76-A1DA-C1FD4349A66B}"/>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{7749547A-C932-49C7-9B93-0982AF7C088B}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88A-4A76-A1DA-C1FD4349A66B}"/>
                </c:ext>
              </c:extLst>
            </c:dLbl>
            <c:dLbl>
              <c:idx val="16"/>
              <c:layout>
                <c:manualLayout>
                  <c:x val="-2.4861281923068076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{A24BE6B0-C148-4D57-9067-75B13A6856D1}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88A-4A76-A1DA-C1FD4349A66B}"/>
                </c:ext>
              </c:extLst>
            </c:dLbl>
            <c:dLbl>
              <c:idx val="24"/>
              <c:layout>
                <c:manualLayout>
                  <c:x val="-3.9299669196738392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{9B5724A1-8E2F-4AE6-B028-6028FF9D359A}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88A-4A76-A1DA-C1FD4349A66B}"/>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{DB3D3A89-3525-4633-B31A-CE9C4C082106}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88A-4A76-A1DA-C1FD4349A66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58.9</c:v>
                </c:pt>
                <c:pt idx="16">
                  <c:v>60</c:v>
                </c:pt>
                <c:pt idx="24">
                  <c:v>60.6</c:v>
                </c:pt>
                <c:pt idx="32">
                  <c:v>62.3</c:v>
                </c:pt>
              </c:numCache>
            </c:numRef>
          </c:xVal>
          <c:yVal>
            <c:numRef>
              <c:f>公会計指標分析・財政指標組合せ分析表!$BP$55:$DC$55</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988A-4A76-A1DA-C1FD4349A66B}"/>
            </c:ext>
          </c:extLst>
        </c:ser>
        <c:dLbls>
          <c:showLegendKey val="0"/>
          <c:showVal val="1"/>
          <c:showCatName val="0"/>
          <c:showSerName val="0"/>
          <c:showPercent val="0"/>
          <c:showBubbleSize val="0"/>
        </c:dLbls>
        <c:axId val="46179840"/>
        <c:axId val="46181760"/>
      </c:scatterChart>
      <c:valAx>
        <c:axId val="46179840"/>
        <c:scaling>
          <c:orientation val="maxMin"/>
          <c:max val="70"/>
          <c:min val="3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{12994143-8438-459E-8BF3-B7953EDA2BED}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DEF-43B2-A93A-6F9841429BD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{E0DA0C68-BCA5-483E-867A-F376B2C5C679}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DEF-43B2-A93A-6F9841429BD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{D712F9C4-3446-445B-B863-6664EE6B7978}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DEF-43B2-A93A-6F9841429BD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{FD375BE7-129A-4D29-AD01-C33914E741FB}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DEF-43B2-A93A-6F9841429BD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{7DBFDDD6-6494-44CA-AA3D-2151AAF93D8E}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DEF-43B2-A93A-6F9841429BDF}"/>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{3C86579F-1173-4931-9055-7D67BC1EA387}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DEF-43B2-A93A-6F9841429BDF}"/>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{E62BC43B-0A1F-49AD-AFC4-10F3D6850B3D}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DEF-43B2-A93A-6F9841429BDF}"/>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{F6E1EF27-6204-4312-839D-E9F08BF0D209}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DEF-43B2-A93A-6F9841429BDF}"/>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{80DC0E60-B580-4F85-9BAD-00A963186444}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DEF-43B2-A93A-6F9841429BD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8.1999999999999993</c:v>
                </c:pt>
                <c:pt idx="16">
                  <c:v>8.1</c:v>
                </c:pt>
                <c:pt idx="24">
                  <c:v>8.1</c:v>
                </c:pt>
                <c:pt idx="32">
                  <c:v>8.5</c:v>
                </c:pt>
              </c:numCache>
            </c:numRef>
          </c:xVal>
          <c:yVal>
            <c:numRef>
              <c:f>公会計指標分析・財政指標組合せ分析表!$BP$73:$DC$73</c:f>
              <c:numCache>
                <c:formatCode>#,##0.0;"▲ "#,##0.0</c:formatCode>
                <c:ptCount val="40"/>
                <c:pt idx="0">
                  <c:v>15.6</c:v>
                </c:pt>
                <c:pt idx="8">
                  <c:v>5.8</c:v>
                </c:pt>
                <c:pt idx="16">
                  <c:v>6.6</c:v>
                </c:pt>
                <c:pt idx="24">
                  <c:v>0.3</c:v>
                </c:pt>
                <c:pt idx="32">
                  <c:v>15.5</c:v>
                </c:pt>
              </c:numCache>
            </c:numRef>
          </c:yVal>
          <c:smooth val="0"/>
          <c:extLst>
            <c:ext xmlns:c16="http://schemas.microsoft.com/office/drawing/2014/chart" uri="{C3380CC4-5D6E-409C-BE32-E72D297353CC}">
              <c16:uniqueId val="{00000009-CDEF-43B2-A93A-6F9841429BD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{1CB6A3AD-020E-4C20-951E-BFC499DEEDBE}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DEF-43B2-A93A-6F9841429BD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{73F97F68-C3EE-46FB-A50C-CE816540507B}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DEF-43B2-A93A-6F9841429BD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{1B0EEE4D-C317-47DC-BBC2-23A2FCEF63D2}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DEF-43B2-A93A-6F9841429BD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{ABFFD284-3CF3-4A43-A7D4-17A377244673}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DEF-43B2-A93A-6F9841429BD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{0DF19A93-3358-4642-AE3F-DDF3918F4BB2}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DEF-43B2-A93A-6F9841429BDF}"/>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{BC1AFA71-E7EB-427D-9B30-51AE7E988CEE}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DEF-43B2-A93A-6F9841429BDF}"/>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{DF39136D-9A79-4331-9258-FAC9923F77FC}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DEF-43B2-A93A-6F9841429BDF}"/>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{DB765350-CADB-4C0B-B329-C0D88C32A5F5}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DEF-43B2-A93A-6F9841429BDF}"/>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{26F4B7D8-068B-48A8-83C5-F47F67EFEFA2}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DEF-43B2-A93A-6F9841429BD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7.8</c:v>
                </c:pt>
                <c:pt idx="24">
                  <c:v>7.7</c:v>
                </c:pt>
                <c:pt idx="32">
                  <c:v>7.5</c:v>
                </c:pt>
              </c:numCache>
            </c:numRef>
          </c:xVal>
          <c:yVal>
            <c:numRef>
              <c:f>公会計指標分析・財政指標組合せ分析表!$BP$77:$DC$77</c:f>
              <c:numCache>
                <c:formatCode>#,##0.0;"▲ "#,##0.0</c:formatCode>
                <c:ptCount val="40"/>
                <c:pt idx="0">
                  <c:v>32.5</c:v>
                </c:pt>
                <c:pt idx="8">
                  <c:v>30.2</c:v>
                </c:pt>
                <c:pt idx="16">
                  <c:v>25.4</c:v>
                </c:pt>
                <c:pt idx="24">
                  <c:v>22.9</c:v>
                </c:pt>
                <c:pt idx="32">
                  <c:v>28.5</c:v>
                </c:pt>
              </c:numCache>
            </c:numRef>
          </c:yVal>
          <c:smooth val="0"/>
          <c:extLst>
            <c:ext xmlns:c16="http://schemas.microsoft.com/office/drawing/2014/chart" uri="{C3380CC4-5D6E-409C-BE32-E72D297353CC}">
              <c16:uniqueId val="{00000013-CDEF-43B2-A93A-6F9841429BDF}"/>
            </c:ext>
          </c:extLst>
        </c:ser>
        <c:dLbls>
          <c:showLegendKey val="0"/>
          <c:showVal val="1"/>
          <c:showCatName val="0"/>
          <c:showSerName val="0"/>
          <c:showPercent val="0"/>
          <c:showBubbleSize val="0"/>
        </c:dLbls>
        <c:axId val="84219776"/>
        <c:axId val="84234240"/>
      </c:scatterChart>
      <c:valAx>
        <c:axId val="84219776"/>
        <c:scaling>
          <c:orientation val="maxMin"/>
          <c:max val="9"/>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合併特例債及び臨時財政対策債の償還金の増により元利償還金は年々増加している。</a:t>
          </a:r>
        </a:p>
        <a:p>
          <a:r>
            <a:rPr kumimoji="1" lang="ja-JP" altLang="en-US" sz="1400">
              <a:latin typeface="ＭＳ ゴシック" pitchFamily="49" charset="-128"/>
              <a:ea typeface="ＭＳ ゴシック" pitchFamily="49" charset="-128"/>
            </a:rPr>
            <a:t>　一方で、公営企業（主に水道事業）の地方債償還の財源に充てたと認められる繰入金等が減少した。</a:t>
          </a:r>
        </a:p>
        <a:p>
          <a:r>
            <a:rPr kumimoji="1" lang="ja-JP" altLang="en-US" sz="1400">
              <a:latin typeface="ＭＳ ゴシック" pitchFamily="49" charset="-128"/>
              <a:ea typeface="ＭＳ ゴシック" pitchFamily="49" charset="-128"/>
            </a:rPr>
            <a:t>　算入公債費等の額がやや減少し、元利償還金の増加分が上回ったため、実質公債費比率の分子の総額が近年で一番の増加となった。</a:t>
          </a:r>
        </a:p>
        <a:p>
          <a:r>
            <a:rPr kumimoji="1" lang="ja-JP" altLang="en-US" sz="1400">
              <a:latin typeface="ＭＳ ゴシック" pitchFamily="49" charset="-128"/>
              <a:ea typeface="ＭＳ ゴシック" pitchFamily="49" charset="-128"/>
            </a:rPr>
            <a:t>　今後は緩やかに減少していくことが見込まれるため、計画的な地方債の発行に努め、比率の抑制に努める。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年々増加していたが、今後は緩やかに減少していくと予想される。また、有明広域行政事務組合、くまもと県北病院機構設立組合への組合等負担等見込額も増加し、将来負担額全体でも</a:t>
          </a:r>
          <a:r>
            <a:rPr kumimoji="1" lang="en-US" altLang="ja-JP" sz="1400">
              <a:latin typeface="ＭＳ ゴシック" pitchFamily="49" charset="-128"/>
              <a:ea typeface="ＭＳ ゴシック" pitchFamily="49" charset="-128"/>
            </a:rPr>
            <a:t>4,152</a:t>
          </a:r>
          <a:r>
            <a:rPr kumimoji="1" lang="ja-JP" altLang="en-US" sz="1400">
              <a:latin typeface="ＭＳ ゴシック" pitchFamily="49" charset="-128"/>
              <a:ea typeface="ＭＳ ゴシック" pitchFamily="49" charset="-128"/>
            </a:rPr>
            <a:t>百万円の増となった。</a:t>
          </a:r>
        </a:p>
        <a:p>
          <a:r>
            <a:rPr kumimoji="1" lang="ja-JP" altLang="en-US" sz="1400">
              <a:latin typeface="ＭＳ ゴシック" pitchFamily="49" charset="-128"/>
              <a:ea typeface="ＭＳ ゴシック" pitchFamily="49" charset="-128"/>
            </a:rPr>
            <a:t>　一方、充当可能な基金残高は減少しているものの、基準財政需要額算入見込額の増等により充当可能財源等としては</a:t>
          </a:r>
          <a:r>
            <a:rPr kumimoji="1" lang="en-US" altLang="ja-JP" sz="1400">
              <a:latin typeface="ＭＳ ゴシック" pitchFamily="49" charset="-128"/>
              <a:ea typeface="ＭＳ ゴシック" pitchFamily="49" charset="-128"/>
            </a:rPr>
            <a:t>1,856</a:t>
          </a:r>
          <a:r>
            <a:rPr kumimoji="1" lang="ja-JP" altLang="en-US" sz="1400">
              <a:latin typeface="ＭＳ ゴシック" pitchFamily="49" charset="-128"/>
              <a:ea typeface="ＭＳ ゴシック" pitchFamily="49" charset="-128"/>
            </a:rPr>
            <a:t>百万円の増となっている。</a:t>
          </a:r>
        </a:p>
        <a:p>
          <a:r>
            <a:rPr kumimoji="1" lang="ja-JP" altLang="en-US" sz="1400">
              <a:latin typeface="ＭＳ ゴシック" pitchFamily="49" charset="-128"/>
              <a:ea typeface="ＭＳ ゴシック" pitchFamily="49" charset="-128"/>
            </a:rPr>
            <a:t>　将来負担比率の分子としては、病院事業債の</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年度同意額の大半を出来高払いにより繰り越していたため、</a:t>
          </a:r>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年度の将来負担額が大幅に増加した。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熊本県玉名市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年度決算において、基金全体としては対前年度比で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百万円の減額となっている。減額の主な要因としては社会福祉振興基金の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百万円の減、減債基金の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百万円、財政調整基金の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等主な基金についての今後の方針は、以下のとおりだが、その他の特定目的基金については、今後各基金ごとに該当する事業への取崩しを行う予定ではあるものの、現時点での充当予定事業や金額は未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社会福祉振興基金・・・福祉の充実、健康づくりの増進のための財源。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九州新幹線渇水等被害対策基金・・・渇水被害対策のための農業用インフラ整備、及び維持費用のための財源。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地域振興基金・・・市民の連帯の強化又は地域振興を目的とする、事業の推進を図るための事業の財源。</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社会福祉振興基金は、子ども医療費助成事業（市単独分）や横島総合保健福祉センターの指定管理料等の財源として取崩しを行ったため、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九州新幹線渇水等被害対策基金は、渇水被害対策のための財源として取崩しを行ったため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地域振興基金については、地域振興を目的としたイベント等のソフト事業の財源として取崩しを行ったため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社会福祉振興基金積立については、積立は利子分のみで取崩しは現在未定である。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九州新幹線渇水等被害対策基金の今後の増減の見込については、積立は利子分のみで事業継続に係る取崩しが主になる見込である。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年度当初から、本市の主要なイベントである玉名納涼花火大会やいちごマラソン等のソフト事業の財源とするため、毎年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百万円程度の取崩しを行っていく。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百万円の減額となっているのは、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年度決算における財源不足の調整のための取崩しによるためである。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今後も財源不足に対して取崩しを行っていく予定だが、本市としては基金積立額は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百万円を必要額としている。また、今後新玉名駅前周辺整備等の大規模な事業も予定されているので、その財源として取り崩すことが考えられる。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年度においては、地方債の償還に係る取崩しにより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年度決算において、本市の地方債現在高は過去最大の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34,286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百万円になっており、対前年度比で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百万円減少したものの、公債費は対前年度比で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百万円増加している。公債費の推移や償還予定に注視しながら繰上償還も検討し、その財源として取崩しを行う。今後の増減の見込については、積立は利子分のみで取崩が主になると見込んでいる。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熊本県玉名市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65,474
64,485
152.60
41,353,953
40,072,456
850,404
18,096,356
34,286,400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本市では、平成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月）に策定した公共施設等総合管理計画において、公共施設等の延べ床面積を今後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年間で</a:t>
          </a:r>
          <a:r>
            <a:rPr kumimoji="1" lang="en-US" altLang="ja-JP" sz="1100">
              <a:latin typeface="ＭＳ Ｐゴシック" panose="020B0600070205080204" pitchFamily="50" charset="-128"/>
              <a:ea typeface="ＭＳ Ｐゴシック" panose="020B0600070205080204" pitchFamily="50" charset="-128"/>
            </a:rPr>
            <a:t>37</a:t>
          </a:r>
          <a:r>
            <a:rPr kumimoji="1" lang="ja-JP" altLang="en-US" sz="1100">
              <a:latin typeface="ＭＳ Ｐゴシック" panose="020B0600070205080204" pitchFamily="50" charset="-128"/>
              <a:ea typeface="ＭＳ Ｐゴシック" panose="020B0600070205080204" pitchFamily="50" charset="-128"/>
            </a:rPr>
            <a:t>％削減するという目標を掲げ、老朽化した施設の集約化、複合化等を進めている。</a:t>
          </a:r>
        </a:p>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有形固定資産減価償却率については、対前年度比で</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ポイント増加している。</a:t>
          </a:r>
        </a:p>
        <a:p>
          <a:r>
            <a:rPr kumimoji="1" lang="ja-JP" altLang="en-US" sz="1100">
              <a:latin typeface="ＭＳ Ｐゴシック" panose="020B0600070205080204" pitchFamily="50" charset="-128"/>
              <a:ea typeface="ＭＳ Ｐゴシック" panose="020B0600070205080204" pitchFamily="50" charset="-128"/>
            </a:rPr>
            <a:t>　今後も引き続き、令和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月）に見直した公共施設個別施設計画をもとに、施設ごとの適切な維持管理を図る。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33</xdr:row>
      <xdr:rowOff>161381</xdr:rowOff>
    </xdr:to>
    <xdr:cxnSp macro="">
      <xdr:nvCxnSpPr>
        <xdr:cNvPr id="67" name="直線コネクタ 66"/>
        <xdr:cNvCxnSpPr/>
      </xdr:nvCxnSpPr>
      <xdr:spPr>
        <a:xfrm flipV="1">
          <a:off x="4760595" y="5249092"/>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68" name="有形固定資産減価償却率最小値テキスト"/>
        <xdr:cNvSpPr txBox="1"/>
      </xdr:nvSpPr>
      <xdr:spPr>
        <a:xfrm>
          <a:off x="4813300" y="6594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69" name="直線コネクタ 68"/>
        <xdr:cNvCxnSpPr/>
      </xdr:nvCxnSpPr>
      <xdr:spPr>
        <a:xfrm>
          <a:off x="4673600" y="659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0" name="有形固定資産減価償却率最大値テキスト"/>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1" name="直線コネクタ 70"/>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133276</xdr:rowOff>
    </xdr:from>
    <xdr:ext cx="405111" cy="259045"/>
    <xdr:sp macro="" textlink="">
      <xdr:nvSpPr>
        <xdr:cNvPr id="72" name="有形固定資産減価償却率平均値テキスト"/>
        <xdr:cNvSpPr txBox="1"/>
      </xdr:nvSpPr>
      <xdr:spPr>
        <a:xfrm>
          <a:off x="4813300" y="5876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73" name="フローチャート: 判断 72"/>
        <xdr:cNvSpPr/>
      </xdr:nvSpPr>
      <xdr:spPr>
        <a:xfrm>
          <a:off x="47117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102417</xdr:rowOff>
    </xdr:from>
    <xdr:to>
      <xdr:col>19</xdr:col>
      <xdr:colOff>187325</xdr:colOff>
      <xdr:row>30</xdr:row>
      <xdr:rowOff>32567</xdr:rowOff>
    </xdr:to>
    <xdr:sp macro="" textlink="">
      <xdr:nvSpPr>
        <xdr:cNvPr id="74" name="フローチャート: 判断 73"/>
        <xdr:cNvSpPr/>
      </xdr:nvSpPr>
      <xdr:spPr>
        <a:xfrm>
          <a:off x="4000500" y="584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83911</xdr:rowOff>
    </xdr:from>
    <xdr:to>
      <xdr:col>15</xdr:col>
      <xdr:colOff>187325</xdr:colOff>
      <xdr:row>30</xdr:row>
      <xdr:rowOff>14061</xdr:rowOff>
    </xdr:to>
    <xdr:sp macro="" textlink="">
      <xdr:nvSpPr>
        <xdr:cNvPr id="75" name="フローチャート: 判断 74"/>
        <xdr:cNvSpPr/>
      </xdr:nvSpPr>
      <xdr:spPr>
        <a:xfrm>
          <a:off x="32385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49983</xdr:rowOff>
    </xdr:from>
    <xdr:to>
      <xdr:col>11</xdr:col>
      <xdr:colOff>187325</xdr:colOff>
      <xdr:row>29</xdr:row>
      <xdr:rowOff>151583</xdr:rowOff>
    </xdr:to>
    <xdr:sp macro="" textlink="">
      <xdr:nvSpPr>
        <xdr:cNvPr id="76" name="フローチャート: 判断 75"/>
        <xdr:cNvSpPr/>
      </xdr:nvSpPr>
      <xdr:spPr>
        <a:xfrm>
          <a:off x="2476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162832</xdr:rowOff>
    </xdr:from>
    <xdr:to>
      <xdr:col>7</xdr:col>
      <xdr:colOff>187325</xdr:colOff>
      <xdr:row>29</xdr:row>
      <xdr:rowOff>92982</xdr:rowOff>
    </xdr:to>
    <xdr:sp macro="" textlink="">
      <xdr:nvSpPr>
        <xdr:cNvPr id="77" name="フローチャート: 判断 76"/>
        <xdr:cNvSpPr/>
      </xdr:nvSpPr>
      <xdr:spPr>
        <a:xfrm>
          <a:off x="1714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104775</xdr:rowOff>
    </xdr:from>
    <xdr:to>
      <xdr:col>23</xdr:col>
      <xdr:colOff>136525</xdr:colOff>
      <xdr:row>27</xdr:row>
      <xdr:rowOff>34925</xdr:rowOff>
    </xdr:to>
    <xdr:sp macro="" textlink="">
      <xdr:nvSpPr>
        <xdr:cNvPr id="83" name="楕円 82"/>
        <xdr:cNvSpPr/>
      </xdr:nvSpPr>
      <xdr:spPr>
        <a:xfrm>
          <a:off x="4711700" y="53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127652</xdr:rowOff>
    </xdr:from>
    <xdr:ext cx="405111" cy="259045"/>
    <xdr:sp macro="" textlink="">
      <xdr:nvSpPr>
        <xdr:cNvPr id="84" name="有形固定資産減価償却率該当値テキスト"/>
        <xdr:cNvSpPr txBox="1"/>
      </xdr:nvSpPr>
      <xdr:spPr>
        <a:xfrm>
          <a:off x="4813300" y="5185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77017</xdr:rowOff>
    </xdr:from>
    <xdr:to>
      <xdr:col>19</xdr:col>
      <xdr:colOff>187325</xdr:colOff>
      <xdr:row>27</xdr:row>
      <xdr:rowOff>7167</xdr:rowOff>
    </xdr:to>
    <xdr:sp macro="" textlink="">
      <xdr:nvSpPr>
        <xdr:cNvPr id="85" name="楕円 84"/>
        <xdr:cNvSpPr/>
      </xdr:nvSpPr>
      <xdr:spPr>
        <a:xfrm>
          <a:off x="4000500" y="530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127817</xdr:rowOff>
    </xdr:from>
    <xdr:to>
      <xdr:col>23</xdr:col>
      <xdr:colOff>85725</xdr:colOff>
      <xdr:row>26</xdr:row>
      <xdr:rowOff>155575</xdr:rowOff>
    </xdr:to>
    <xdr:cxnSp macro="">
      <xdr:nvCxnSpPr>
        <xdr:cNvPr id="86" name="直線コネクタ 85"/>
        <xdr:cNvCxnSpPr/>
      </xdr:nvCxnSpPr>
      <xdr:spPr>
        <a:xfrm>
          <a:off x="4051300" y="5357042"/>
          <a:ext cx="711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95522</xdr:rowOff>
    </xdr:from>
    <xdr:to>
      <xdr:col>15</xdr:col>
      <xdr:colOff>187325</xdr:colOff>
      <xdr:row>27</xdr:row>
      <xdr:rowOff>25672</xdr:rowOff>
    </xdr:to>
    <xdr:sp macro="" textlink="">
      <xdr:nvSpPr>
        <xdr:cNvPr id="87" name="楕円 86"/>
        <xdr:cNvSpPr/>
      </xdr:nvSpPr>
      <xdr:spPr>
        <a:xfrm>
          <a:off x="3238500" y="532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127817</xdr:rowOff>
    </xdr:from>
    <xdr:to>
      <xdr:col>19</xdr:col>
      <xdr:colOff>136525</xdr:colOff>
      <xdr:row>26</xdr:row>
      <xdr:rowOff>146322</xdr:rowOff>
    </xdr:to>
    <xdr:cxnSp macro="">
      <xdr:nvCxnSpPr>
        <xdr:cNvPr id="88" name="直線コネクタ 87"/>
        <xdr:cNvCxnSpPr/>
      </xdr:nvCxnSpPr>
      <xdr:spPr>
        <a:xfrm flipV="1">
          <a:off x="3289300" y="5357042"/>
          <a:ext cx="7620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25</xdr:row>
      <xdr:rowOff>134348</xdr:rowOff>
    </xdr:from>
    <xdr:to>
      <xdr:col>11</xdr:col>
      <xdr:colOff>187325</xdr:colOff>
      <xdr:row>26</xdr:row>
      <xdr:rowOff>64498</xdr:rowOff>
    </xdr:to>
    <xdr:sp macro="" textlink="">
      <xdr:nvSpPr>
        <xdr:cNvPr id="89" name="楕円 88"/>
        <xdr:cNvSpPr/>
      </xdr:nvSpPr>
      <xdr:spPr>
        <a:xfrm>
          <a:off x="2476500" y="51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13698</xdr:rowOff>
    </xdr:from>
    <xdr:to>
      <xdr:col>15</xdr:col>
      <xdr:colOff>136525</xdr:colOff>
      <xdr:row>26</xdr:row>
      <xdr:rowOff>146322</xdr:rowOff>
    </xdr:to>
    <xdr:cxnSp macro="">
      <xdr:nvCxnSpPr>
        <xdr:cNvPr id="90" name="直線コネクタ 89"/>
        <xdr:cNvCxnSpPr/>
      </xdr:nvCxnSpPr>
      <xdr:spPr>
        <a:xfrm>
          <a:off x="2527300" y="5242923"/>
          <a:ext cx="762000" cy="13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25</xdr:row>
      <xdr:rowOff>171359</xdr:rowOff>
    </xdr:from>
    <xdr:to>
      <xdr:col>7</xdr:col>
      <xdr:colOff>187325</xdr:colOff>
      <xdr:row>26</xdr:row>
      <xdr:rowOff>101509</xdr:rowOff>
    </xdr:to>
    <xdr:sp macro="" textlink="">
      <xdr:nvSpPr>
        <xdr:cNvPr id="91" name="楕円 90"/>
        <xdr:cNvSpPr/>
      </xdr:nvSpPr>
      <xdr:spPr>
        <a:xfrm>
          <a:off x="1714500" y="522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13698</xdr:rowOff>
    </xdr:from>
    <xdr:to>
      <xdr:col>11</xdr:col>
      <xdr:colOff>136525</xdr:colOff>
      <xdr:row>26</xdr:row>
      <xdr:rowOff>50709</xdr:rowOff>
    </xdr:to>
    <xdr:cxnSp macro="">
      <xdr:nvCxnSpPr>
        <xdr:cNvPr id="92" name="直線コネクタ 91"/>
        <xdr:cNvCxnSpPr/>
      </xdr:nvCxnSpPr>
      <xdr:spPr>
        <a:xfrm flipV="1">
          <a:off x="1765300" y="5242923"/>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23694</xdr:rowOff>
    </xdr:from>
    <xdr:ext cx="405111" cy="259045"/>
    <xdr:sp macro="" textlink="">
      <xdr:nvSpPr>
        <xdr:cNvPr id="93" name="n_1aveValue有形固定資産減価償却率"/>
        <xdr:cNvSpPr txBox="1"/>
      </xdr:nvSpPr>
      <xdr:spPr>
        <a:xfrm>
          <a:off x="3836044" y="5938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5188</xdr:rowOff>
    </xdr:from>
    <xdr:ext cx="405111" cy="259045"/>
    <xdr:sp macro="" textlink="">
      <xdr:nvSpPr>
        <xdr:cNvPr id="94" name="n_2aveValue有形固定資産減価償却率"/>
        <xdr:cNvSpPr txBox="1"/>
      </xdr:nvSpPr>
      <xdr:spPr>
        <a:xfrm>
          <a:off x="3086744" y="5920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142710</xdr:rowOff>
    </xdr:from>
    <xdr:ext cx="405111" cy="259045"/>
    <xdr:sp macro="" textlink="">
      <xdr:nvSpPr>
        <xdr:cNvPr id="95" name="n_3aveValue有形固定資産減価償却率"/>
        <xdr:cNvSpPr txBox="1"/>
      </xdr:nvSpPr>
      <xdr:spPr>
        <a:xfrm>
          <a:off x="2324744" y="588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84109</xdr:rowOff>
    </xdr:from>
    <xdr:ext cx="405111" cy="259045"/>
    <xdr:sp macro="" textlink="">
      <xdr:nvSpPr>
        <xdr:cNvPr id="96" name="n_4aveValue有形固定資産減価償却率"/>
        <xdr:cNvSpPr txBox="1"/>
      </xdr:nvSpPr>
      <xdr:spPr>
        <a:xfrm>
          <a:off x="1562744" y="5827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23694</xdr:rowOff>
    </xdr:from>
    <xdr:ext cx="405111" cy="259045"/>
    <xdr:sp macro="" textlink="">
      <xdr:nvSpPr>
        <xdr:cNvPr id="97" name="n_1mainValue有形固定資産減価償却率"/>
        <xdr:cNvSpPr txBox="1"/>
      </xdr:nvSpPr>
      <xdr:spPr>
        <a:xfrm>
          <a:off x="3836044" y="5081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42199</xdr:rowOff>
    </xdr:from>
    <xdr:ext cx="405111" cy="259045"/>
    <xdr:sp macro="" textlink="">
      <xdr:nvSpPr>
        <xdr:cNvPr id="98" name="n_2mainValue有形固定資産減価償却率"/>
        <xdr:cNvSpPr txBox="1"/>
      </xdr:nvSpPr>
      <xdr:spPr>
        <a:xfrm>
          <a:off x="3086744" y="5099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24</xdr:row>
      <xdr:rowOff>81025</xdr:rowOff>
    </xdr:from>
    <xdr:ext cx="405111" cy="259045"/>
    <xdr:sp macro="" textlink="">
      <xdr:nvSpPr>
        <xdr:cNvPr id="99" name="n_3mainValue有形固定資産減価償却率"/>
        <xdr:cNvSpPr txBox="1"/>
      </xdr:nvSpPr>
      <xdr:spPr>
        <a:xfrm>
          <a:off x="2324744" y="49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118036</xdr:rowOff>
    </xdr:from>
    <xdr:ext cx="405111" cy="259045"/>
    <xdr:sp macro="" textlink="">
      <xdr:nvSpPr>
        <xdr:cNvPr id="100" name="n_4mainValue有形固定資産減価償却率"/>
        <xdr:cNvSpPr txBox="1"/>
      </xdr:nvSpPr>
      <xdr:spPr>
        <a:xfrm>
          <a:off x="1562744" y="5004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[ 887.8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債務償還比率は対前年度比で</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39.5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ポイントの増となった。主な要因としてはくまもと県北病院の建設（</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R3.3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開院）に伴い、病院機構設立組合の地方債償還に係る負担等見込額が増加したためである。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今後も新玉名駅周辺の整備等により将来負担額が増加していくことが見込まれるため、引き続き計画的な地方債発行に努め、比率の抑制を図っていく必要がある。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65822</xdr:rowOff>
    </xdr:to>
    <xdr:cxnSp macro="">
      <xdr:nvCxnSpPr>
        <xdr:cNvPr id="129" name="直線コネクタ 128"/>
        <xdr:cNvCxnSpPr/>
      </xdr:nvCxnSpPr>
      <xdr:spPr>
        <a:xfrm flipV="1">
          <a:off x="14793595" y="5312833"/>
          <a:ext cx="1269" cy="1353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69649</xdr:rowOff>
    </xdr:from>
    <xdr:ext cx="560923" cy="259045"/>
    <xdr:sp macro="" textlink="">
      <xdr:nvSpPr>
        <xdr:cNvPr id="130" name="債務償還比率最小値テキスト"/>
        <xdr:cNvSpPr txBox="1"/>
      </xdr:nvSpPr>
      <xdr:spPr>
        <a:xfrm>
          <a:off x="14846300" y="66704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65822</xdr:rowOff>
    </xdr:from>
    <xdr:to>
      <xdr:col>76</xdr:col>
      <xdr:colOff>111125</xdr:colOff>
      <xdr:row>34</xdr:row>
      <xdr:rowOff>65822</xdr:rowOff>
    </xdr:to>
    <xdr:cxnSp macro="">
      <xdr:nvCxnSpPr>
        <xdr:cNvPr id="131" name="直線コネクタ 130"/>
        <xdr:cNvCxnSpPr/>
      </xdr:nvCxnSpPr>
      <xdr:spPr>
        <a:xfrm>
          <a:off x="14706600" y="6666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140888</xdr:rowOff>
    </xdr:from>
    <xdr:ext cx="469744" cy="259045"/>
    <xdr:sp macro="" textlink="">
      <xdr:nvSpPr>
        <xdr:cNvPr id="134" name="債務償還比率平均値テキスト"/>
        <xdr:cNvSpPr txBox="1"/>
      </xdr:nvSpPr>
      <xdr:spPr>
        <a:xfrm>
          <a:off x="14846300" y="5884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118011</xdr:rowOff>
    </xdr:from>
    <xdr:to>
      <xdr:col>76</xdr:col>
      <xdr:colOff>73025</xdr:colOff>
      <xdr:row>31</xdr:row>
      <xdr:rowOff>48161</xdr:rowOff>
    </xdr:to>
    <xdr:sp macro="" textlink="">
      <xdr:nvSpPr>
        <xdr:cNvPr id="135" name="フローチャート: 判断 134"/>
        <xdr:cNvSpPr/>
      </xdr:nvSpPr>
      <xdr:spPr>
        <a:xfrm>
          <a:off x="14744700" y="603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117292</xdr:rowOff>
    </xdr:from>
    <xdr:to>
      <xdr:col>72</xdr:col>
      <xdr:colOff>123825</xdr:colOff>
      <xdr:row>31</xdr:row>
      <xdr:rowOff>47442</xdr:rowOff>
    </xdr:to>
    <xdr:sp macro="" textlink="">
      <xdr:nvSpPr>
        <xdr:cNvPr id="136" name="フローチャート: 判断 135"/>
        <xdr:cNvSpPr/>
      </xdr:nvSpPr>
      <xdr:spPr>
        <a:xfrm>
          <a:off x="140335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7" name="フローチャート: 判断 136"/>
        <xdr:cNvSpPr/>
      </xdr:nvSpPr>
      <xdr:spPr>
        <a:xfrm>
          <a:off x="13271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113693</xdr:rowOff>
    </xdr:from>
    <xdr:to>
      <xdr:col>64</xdr:col>
      <xdr:colOff>123825</xdr:colOff>
      <xdr:row>31</xdr:row>
      <xdr:rowOff>43843</xdr:rowOff>
    </xdr:to>
    <xdr:sp macro="" textlink="">
      <xdr:nvSpPr>
        <xdr:cNvPr id="138" name="フローチャート: 判断 137"/>
        <xdr:cNvSpPr/>
      </xdr:nvSpPr>
      <xdr:spPr>
        <a:xfrm>
          <a:off x="12509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106616</xdr:rowOff>
    </xdr:from>
    <xdr:to>
      <xdr:col>60</xdr:col>
      <xdr:colOff>123825</xdr:colOff>
      <xdr:row>31</xdr:row>
      <xdr:rowOff>36766</xdr:rowOff>
    </xdr:to>
    <xdr:sp macro="" textlink="">
      <xdr:nvSpPr>
        <xdr:cNvPr id="139" name="フローチャート: 判断 138"/>
        <xdr:cNvSpPr/>
      </xdr:nvSpPr>
      <xdr:spPr>
        <a:xfrm>
          <a:off x="11747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68975</xdr:rowOff>
    </xdr:from>
    <xdr:to>
      <xdr:col>76</xdr:col>
      <xdr:colOff>73025</xdr:colOff>
      <xdr:row>32</xdr:row>
      <xdr:rowOff>170575</xdr:rowOff>
    </xdr:to>
    <xdr:sp macro="" textlink="">
      <xdr:nvSpPr>
        <xdr:cNvPr id="145" name="楕円 144"/>
        <xdr:cNvSpPr/>
      </xdr:nvSpPr>
      <xdr:spPr>
        <a:xfrm>
          <a:off x="14744700" y="632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47402</xdr:rowOff>
    </xdr:from>
    <xdr:ext cx="469744" cy="259045"/>
    <xdr:sp macro="" textlink="">
      <xdr:nvSpPr>
        <xdr:cNvPr id="146" name="債務償還比率該当値テキスト"/>
        <xdr:cNvSpPr txBox="1"/>
      </xdr:nvSpPr>
      <xdr:spPr>
        <a:xfrm>
          <a:off x="14846300" y="630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21597</xdr:rowOff>
    </xdr:from>
    <xdr:to>
      <xdr:col>72</xdr:col>
      <xdr:colOff>123825</xdr:colOff>
      <xdr:row>32</xdr:row>
      <xdr:rowOff>123197</xdr:rowOff>
    </xdr:to>
    <xdr:sp macro="" textlink="">
      <xdr:nvSpPr>
        <xdr:cNvPr id="147" name="楕円 146"/>
        <xdr:cNvSpPr/>
      </xdr:nvSpPr>
      <xdr:spPr>
        <a:xfrm>
          <a:off x="14033500" y="627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72397</xdr:rowOff>
    </xdr:from>
    <xdr:to>
      <xdr:col>76</xdr:col>
      <xdr:colOff>22225</xdr:colOff>
      <xdr:row>32</xdr:row>
      <xdr:rowOff>119775</xdr:rowOff>
    </xdr:to>
    <xdr:cxnSp macro="">
      <xdr:nvCxnSpPr>
        <xdr:cNvPr id="148" name="直線コネクタ 147"/>
        <xdr:cNvCxnSpPr/>
      </xdr:nvCxnSpPr>
      <xdr:spPr>
        <a:xfrm>
          <a:off x="14084300" y="6330322"/>
          <a:ext cx="711200" cy="4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38798</xdr:rowOff>
    </xdr:from>
    <xdr:to>
      <xdr:col>68</xdr:col>
      <xdr:colOff>123825</xdr:colOff>
      <xdr:row>31</xdr:row>
      <xdr:rowOff>140398</xdr:rowOff>
    </xdr:to>
    <xdr:sp macro="" textlink="">
      <xdr:nvSpPr>
        <xdr:cNvPr id="149" name="楕円 148"/>
        <xdr:cNvSpPr/>
      </xdr:nvSpPr>
      <xdr:spPr>
        <a:xfrm>
          <a:off x="13271500" y="612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89598</xdr:rowOff>
    </xdr:from>
    <xdr:to>
      <xdr:col>72</xdr:col>
      <xdr:colOff>73025</xdr:colOff>
      <xdr:row>32</xdr:row>
      <xdr:rowOff>72397</xdr:rowOff>
    </xdr:to>
    <xdr:cxnSp macro="">
      <xdr:nvCxnSpPr>
        <xdr:cNvPr id="150" name="直線コネクタ 149"/>
        <xdr:cNvCxnSpPr/>
      </xdr:nvCxnSpPr>
      <xdr:spPr>
        <a:xfrm>
          <a:off x="13322300" y="6176073"/>
          <a:ext cx="762000" cy="15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41487</xdr:rowOff>
    </xdr:from>
    <xdr:to>
      <xdr:col>64</xdr:col>
      <xdr:colOff>123825</xdr:colOff>
      <xdr:row>30</xdr:row>
      <xdr:rowOff>143087</xdr:rowOff>
    </xdr:to>
    <xdr:sp macro="" textlink="">
      <xdr:nvSpPr>
        <xdr:cNvPr id="151" name="楕円 150"/>
        <xdr:cNvSpPr/>
      </xdr:nvSpPr>
      <xdr:spPr>
        <a:xfrm>
          <a:off x="12509500" y="595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92287</xdr:rowOff>
    </xdr:from>
    <xdr:to>
      <xdr:col>68</xdr:col>
      <xdr:colOff>73025</xdr:colOff>
      <xdr:row>31</xdr:row>
      <xdr:rowOff>89598</xdr:rowOff>
    </xdr:to>
    <xdr:cxnSp macro="">
      <xdr:nvCxnSpPr>
        <xdr:cNvPr id="152" name="直線コネクタ 151"/>
        <xdr:cNvCxnSpPr/>
      </xdr:nvCxnSpPr>
      <xdr:spPr>
        <a:xfrm>
          <a:off x="12560300" y="6007312"/>
          <a:ext cx="762000" cy="16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32611</xdr:rowOff>
    </xdr:from>
    <xdr:to>
      <xdr:col>60</xdr:col>
      <xdr:colOff>123825</xdr:colOff>
      <xdr:row>30</xdr:row>
      <xdr:rowOff>134211</xdr:rowOff>
    </xdr:to>
    <xdr:sp macro="" textlink="">
      <xdr:nvSpPr>
        <xdr:cNvPr id="153" name="楕円 152"/>
        <xdr:cNvSpPr/>
      </xdr:nvSpPr>
      <xdr:spPr>
        <a:xfrm>
          <a:off x="11747500" y="594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83411</xdr:rowOff>
    </xdr:from>
    <xdr:to>
      <xdr:col>64</xdr:col>
      <xdr:colOff>73025</xdr:colOff>
      <xdr:row>30</xdr:row>
      <xdr:rowOff>92287</xdr:rowOff>
    </xdr:to>
    <xdr:cxnSp macro="">
      <xdr:nvCxnSpPr>
        <xdr:cNvPr id="154" name="直線コネクタ 153"/>
        <xdr:cNvCxnSpPr/>
      </xdr:nvCxnSpPr>
      <xdr:spPr>
        <a:xfrm>
          <a:off x="11798300" y="5998436"/>
          <a:ext cx="762000" cy="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63969</xdr:rowOff>
    </xdr:from>
    <xdr:ext cx="469744" cy="259045"/>
    <xdr:sp macro="" textlink="">
      <xdr:nvSpPr>
        <xdr:cNvPr id="155" name="n_1aveValue債務償還比率"/>
        <xdr:cNvSpPr txBox="1"/>
      </xdr:nvSpPr>
      <xdr:spPr>
        <a:xfrm>
          <a:off x="13836727" y="580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64209</xdr:rowOff>
    </xdr:from>
    <xdr:ext cx="469744" cy="259045"/>
    <xdr:sp macro="" textlink="">
      <xdr:nvSpPr>
        <xdr:cNvPr id="156" name="n_2aveValue債務償還比率"/>
        <xdr:cNvSpPr txBox="1"/>
      </xdr:nvSpPr>
      <xdr:spPr>
        <a:xfrm>
          <a:off x="130874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34970</xdr:rowOff>
    </xdr:from>
    <xdr:ext cx="469744" cy="259045"/>
    <xdr:sp macro="" textlink="">
      <xdr:nvSpPr>
        <xdr:cNvPr id="157" name="n_3aveValue債務償還比率"/>
        <xdr:cNvSpPr txBox="1"/>
      </xdr:nvSpPr>
      <xdr:spPr>
        <a:xfrm>
          <a:off x="12325427" y="612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27893</xdr:rowOff>
    </xdr:from>
    <xdr:ext cx="469744" cy="259045"/>
    <xdr:sp macro="" textlink="">
      <xdr:nvSpPr>
        <xdr:cNvPr id="158" name="n_4aveValue債務償還比率"/>
        <xdr:cNvSpPr txBox="1"/>
      </xdr:nvSpPr>
      <xdr:spPr>
        <a:xfrm>
          <a:off x="11563427" y="611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114324</xdr:rowOff>
    </xdr:from>
    <xdr:ext cx="469744" cy="259045"/>
    <xdr:sp macro="" textlink="">
      <xdr:nvSpPr>
        <xdr:cNvPr id="159" name="n_1mainValue債務償還比率"/>
        <xdr:cNvSpPr txBox="1"/>
      </xdr:nvSpPr>
      <xdr:spPr>
        <a:xfrm>
          <a:off x="13836727" y="637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131525</xdr:rowOff>
    </xdr:from>
    <xdr:ext cx="469744" cy="259045"/>
    <xdr:sp macro="" textlink="">
      <xdr:nvSpPr>
        <xdr:cNvPr id="160" name="n_2mainValue債務償還比率"/>
        <xdr:cNvSpPr txBox="1"/>
      </xdr:nvSpPr>
      <xdr:spPr>
        <a:xfrm>
          <a:off x="13087427" y="6218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159614</xdr:rowOff>
    </xdr:from>
    <xdr:ext cx="469744" cy="259045"/>
    <xdr:sp macro="" textlink="">
      <xdr:nvSpPr>
        <xdr:cNvPr id="161" name="n_3mainValue債務償還比率"/>
        <xdr:cNvSpPr txBox="1"/>
      </xdr:nvSpPr>
      <xdr:spPr>
        <a:xfrm>
          <a:off x="12325427" y="573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150738</xdr:rowOff>
    </xdr:from>
    <xdr:ext cx="469744" cy="259045"/>
    <xdr:sp macro="" textlink="">
      <xdr:nvSpPr>
        <xdr:cNvPr id="162" name="n_4mainValue債務償還比率"/>
        <xdr:cNvSpPr txBox="1"/>
      </xdr:nvSpPr>
      <xdr:spPr>
        <a:xfrm>
          <a:off x="11563427" y="572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65,474
64,485
152.60
41,353,953
40,072,456
850,404
18,096,356
34,286,400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42</xdr:row>
      <xdr:rowOff>16764</xdr:rowOff>
    </xdr:to>
    <xdr:cxnSp macro="">
      <xdr:nvCxnSpPr>
        <xdr:cNvPr id="55" name="直線コネクタ 54"/>
        <xdr:cNvCxnSpPr/>
      </xdr:nvCxnSpPr>
      <xdr:spPr>
        <a:xfrm flipV="1">
          <a:off x="4634865" y="5830062"/>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20591</xdr:rowOff>
    </xdr:from>
    <xdr:ext cx="405111" cy="259045"/>
    <xdr:sp macro="" textlink="">
      <xdr:nvSpPr>
        <xdr:cNvPr id="56" name="【道路】&#10;有形固定資産減価償却率最小値テキスト"/>
        <xdr:cNvSpPr txBox="1"/>
      </xdr:nvSpPr>
      <xdr:spPr>
        <a:xfrm>
          <a:off x="4673600" y="722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16764</xdr:rowOff>
    </xdr:from>
    <xdr:to>
      <xdr:col>24</xdr:col>
      <xdr:colOff>152400</xdr:colOff>
      <xdr:row>42</xdr:row>
      <xdr:rowOff>16764</xdr:rowOff>
    </xdr:to>
    <xdr:cxnSp macro="">
      <xdr:nvCxnSpPr>
        <xdr:cNvPr id="57" name="直線コネクタ 56"/>
        <xdr:cNvCxnSpPr/>
      </xdr:nvCxnSpPr>
      <xdr:spPr>
        <a:xfrm>
          <a:off x="4546600" y="721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28973</xdr:rowOff>
    </xdr:from>
    <xdr:ext cx="405111" cy="259045"/>
    <xdr:sp macro="" textlink="">
      <xdr:nvSpPr>
        <xdr:cNvPr id="60" name="【道路】&#10;有形固定資産減価償却率平均値テキスト"/>
        <xdr:cNvSpPr txBox="1"/>
      </xdr:nvSpPr>
      <xdr:spPr>
        <a:xfrm>
          <a:off x="4673600" y="67155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xdr:cNvSpPr/>
      </xdr:nvSpPr>
      <xdr:spPr>
        <a:xfrm>
          <a:off x="4584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2540</xdr:rowOff>
    </xdr:from>
    <xdr:to>
      <xdr:col>20</xdr:col>
      <xdr:colOff>38100</xdr:colOff>
      <xdr:row>39</xdr:row>
      <xdr:rowOff>104140</xdr:rowOff>
    </xdr:to>
    <xdr:sp macro="" textlink="">
      <xdr:nvSpPr>
        <xdr:cNvPr id="62" name="フローチャート: 判断 61"/>
        <xdr:cNvSpPr/>
      </xdr:nvSpPr>
      <xdr:spPr>
        <a:xfrm>
          <a:off x="3746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3" name="フローチャート: 判断 62"/>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132842</xdr:rowOff>
    </xdr:from>
    <xdr:to>
      <xdr:col>10</xdr:col>
      <xdr:colOff>165100</xdr:colOff>
      <xdr:row>39</xdr:row>
      <xdr:rowOff>62992</xdr:rowOff>
    </xdr:to>
    <xdr:sp macro="" textlink="">
      <xdr:nvSpPr>
        <xdr:cNvPr id="64" name="フローチャート: 判断 63"/>
        <xdr:cNvSpPr/>
      </xdr:nvSpPr>
      <xdr:spPr>
        <a:xfrm>
          <a:off x="1968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105410</xdr:rowOff>
    </xdr:from>
    <xdr:to>
      <xdr:col>6</xdr:col>
      <xdr:colOff>38100</xdr:colOff>
      <xdr:row>39</xdr:row>
      <xdr:rowOff>35560</xdr:rowOff>
    </xdr:to>
    <xdr:sp macro="" textlink="">
      <xdr:nvSpPr>
        <xdr:cNvPr id="65" name="フローチャート: 判断 64"/>
        <xdr:cNvSpPr/>
      </xdr:nvSpPr>
      <xdr:spPr>
        <a:xfrm>
          <a:off x="1079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121412</xdr:rowOff>
    </xdr:from>
    <xdr:to>
      <xdr:col>24</xdr:col>
      <xdr:colOff>114300</xdr:colOff>
      <xdr:row>34</xdr:row>
      <xdr:rowOff>51562</xdr:rowOff>
    </xdr:to>
    <xdr:sp macro="" textlink="">
      <xdr:nvSpPr>
        <xdr:cNvPr id="71" name="楕円 70"/>
        <xdr:cNvSpPr/>
      </xdr:nvSpPr>
      <xdr:spPr>
        <a:xfrm>
          <a:off x="4584700" y="577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74439</xdr:rowOff>
    </xdr:from>
    <xdr:ext cx="405111" cy="259045"/>
    <xdr:sp macro="" textlink="">
      <xdr:nvSpPr>
        <xdr:cNvPr id="72" name="【道路】&#10;有形固定資産減価償却率該当値テキスト"/>
        <xdr:cNvSpPr txBox="1"/>
      </xdr:nvSpPr>
      <xdr:spPr>
        <a:xfrm>
          <a:off x="4673600" y="5732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80264</xdr:rowOff>
    </xdr:from>
    <xdr:to>
      <xdr:col>20</xdr:col>
      <xdr:colOff>38100</xdr:colOff>
      <xdr:row>34</xdr:row>
      <xdr:rowOff>10414</xdr:rowOff>
    </xdr:to>
    <xdr:sp macro="" textlink="">
      <xdr:nvSpPr>
        <xdr:cNvPr id="73" name="楕円 72"/>
        <xdr:cNvSpPr/>
      </xdr:nvSpPr>
      <xdr:spPr>
        <a:xfrm>
          <a:off x="3746500" y="57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131064</xdr:rowOff>
    </xdr:from>
    <xdr:to>
      <xdr:col>24</xdr:col>
      <xdr:colOff>63500</xdr:colOff>
      <xdr:row>34</xdr:row>
      <xdr:rowOff>762</xdr:rowOff>
    </xdr:to>
    <xdr:cxnSp macro="">
      <xdr:nvCxnSpPr>
        <xdr:cNvPr id="74" name="直線コネクタ 73"/>
        <xdr:cNvCxnSpPr/>
      </xdr:nvCxnSpPr>
      <xdr:spPr>
        <a:xfrm>
          <a:off x="3797300" y="578891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39116</xdr:rowOff>
    </xdr:from>
    <xdr:to>
      <xdr:col>15</xdr:col>
      <xdr:colOff>101600</xdr:colOff>
      <xdr:row>33</xdr:row>
      <xdr:rowOff>140716</xdr:rowOff>
    </xdr:to>
    <xdr:sp macro="" textlink="">
      <xdr:nvSpPr>
        <xdr:cNvPr id="75" name="楕円 74"/>
        <xdr:cNvSpPr/>
      </xdr:nvSpPr>
      <xdr:spPr>
        <a:xfrm>
          <a:off x="2857500" y="569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89916</xdr:rowOff>
    </xdr:from>
    <xdr:to>
      <xdr:col>19</xdr:col>
      <xdr:colOff>177800</xdr:colOff>
      <xdr:row>33</xdr:row>
      <xdr:rowOff>131064</xdr:rowOff>
    </xdr:to>
    <xdr:cxnSp macro="">
      <xdr:nvCxnSpPr>
        <xdr:cNvPr id="76" name="直線コネクタ 75"/>
        <xdr:cNvCxnSpPr/>
      </xdr:nvCxnSpPr>
      <xdr:spPr>
        <a:xfrm>
          <a:off x="2908300" y="574776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20828</xdr:rowOff>
    </xdr:from>
    <xdr:to>
      <xdr:col>10</xdr:col>
      <xdr:colOff>165100</xdr:colOff>
      <xdr:row>33</xdr:row>
      <xdr:rowOff>122428</xdr:rowOff>
    </xdr:to>
    <xdr:sp macro="" textlink="">
      <xdr:nvSpPr>
        <xdr:cNvPr id="77" name="楕円 76"/>
        <xdr:cNvSpPr/>
      </xdr:nvSpPr>
      <xdr:spPr>
        <a:xfrm>
          <a:off x="1968500" y="567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71628</xdr:rowOff>
    </xdr:from>
    <xdr:to>
      <xdr:col>15</xdr:col>
      <xdr:colOff>50800</xdr:colOff>
      <xdr:row>33</xdr:row>
      <xdr:rowOff>89916</xdr:rowOff>
    </xdr:to>
    <xdr:cxnSp macro="">
      <xdr:nvCxnSpPr>
        <xdr:cNvPr id="78" name="直線コネクタ 77"/>
        <xdr:cNvCxnSpPr/>
      </xdr:nvCxnSpPr>
      <xdr:spPr>
        <a:xfrm>
          <a:off x="2019300" y="572947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153416</xdr:rowOff>
    </xdr:from>
    <xdr:to>
      <xdr:col>6</xdr:col>
      <xdr:colOff>38100</xdr:colOff>
      <xdr:row>33</xdr:row>
      <xdr:rowOff>83566</xdr:rowOff>
    </xdr:to>
    <xdr:sp macro="" textlink="">
      <xdr:nvSpPr>
        <xdr:cNvPr id="79" name="楕円 78"/>
        <xdr:cNvSpPr/>
      </xdr:nvSpPr>
      <xdr:spPr>
        <a:xfrm>
          <a:off x="1079500" y="563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32766</xdr:rowOff>
    </xdr:from>
    <xdr:to>
      <xdr:col>10</xdr:col>
      <xdr:colOff>114300</xdr:colOff>
      <xdr:row>33</xdr:row>
      <xdr:rowOff>71628</xdr:rowOff>
    </xdr:to>
    <xdr:cxnSp macro="">
      <xdr:nvCxnSpPr>
        <xdr:cNvPr id="80" name="直線コネクタ 79"/>
        <xdr:cNvCxnSpPr/>
      </xdr:nvCxnSpPr>
      <xdr:spPr>
        <a:xfrm>
          <a:off x="1130300" y="569061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95267</xdr:rowOff>
    </xdr:from>
    <xdr:ext cx="405111" cy="259045"/>
    <xdr:sp macro="" textlink="">
      <xdr:nvSpPr>
        <xdr:cNvPr id="81" name="n_1aveValue【道路】&#10;有形固定資産減価償却率"/>
        <xdr:cNvSpPr txBox="1"/>
      </xdr:nvSpPr>
      <xdr:spPr>
        <a:xfrm>
          <a:off x="35820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86123</xdr:rowOff>
    </xdr:from>
    <xdr:ext cx="405111" cy="259045"/>
    <xdr:sp macro="" textlink="">
      <xdr:nvSpPr>
        <xdr:cNvPr id="82" name="n_2aveValue【道路】&#10;有形固定資産減価償却率"/>
        <xdr:cNvSpPr txBox="1"/>
      </xdr:nvSpPr>
      <xdr:spPr>
        <a:xfrm>
          <a:off x="27057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54119</xdr:rowOff>
    </xdr:from>
    <xdr:ext cx="405111" cy="259045"/>
    <xdr:sp macro="" textlink="">
      <xdr:nvSpPr>
        <xdr:cNvPr id="83" name="n_3aveValue【道路】&#10;有形固定資産減価償却率"/>
        <xdr:cNvSpPr txBox="1"/>
      </xdr:nvSpPr>
      <xdr:spPr>
        <a:xfrm>
          <a:off x="1816744"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26687</xdr:rowOff>
    </xdr:from>
    <xdr:ext cx="405111" cy="259045"/>
    <xdr:sp macro="" textlink="">
      <xdr:nvSpPr>
        <xdr:cNvPr id="84" name="n_4aveValue【道路】&#10;有形固定資産減価償却率"/>
        <xdr:cNvSpPr txBox="1"/>
      </xdr:nvSpPr>
      <xdr:spPr>
        <a:xfrm>
          <a:off x="927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26941</xdr:rowOff>
    </xdr:from>
    <xdr:ext cx="405111" cy="259045"/>
    <xdr:sp macro="" textlink="">
      <xdr:nvSpPr>
        <xdr:cNvPr id="85" name="n_1mainValue【道路】&#10;有形固定資産減価償却率"/>
        <xdr:cNvSpPr txBox="1"/>
      </xdr:nvSpPr>
      <xdr:spPr>
        <a:xfrm>
          <a:off x="3582044" y="55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157243</xdr:rowOff>
    </xdr:from>
    <xdr:ext cx="405111" cy="259045"/>
    <xdr:sp macro="" textlink="">
      <xdr:nvSpPr>
        <xdr:cNvPr id="86" name="n_2mainValue【道路】&#10;有形固定資産減価償却率"/>
        <xdr:cNvSpPr txBox="1"/>
      </xdr:nvSpPr>
      <xdr:spPr>
        <a:xfrm>
          <a:off x="2705744" y="547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138955</xdr:rowOff>
    </xdr:from>
    <xdr:ext cx="405111" cy="259045"/>
    <xdr:sp macro="" textlink="">
      <xdr:nvSpPr>
        <xdr:cNvPr id="87" name="n_3mainValue【道路】&#10;有形固定資産減価償却率"/>
        <xdr:cNvSpPr txBox="1"/>
      </xdr:nvSpPr>
      <xdr:spPr>
        <a:xfrm>
          <a:off x="1816744" y="545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100093</xdr:rowOff>
    </xdr:from>
    <xdr:ext cx="405111" cy="259045"/>
    <xdr:sp macro="" textlink="">
      <xdr:nvSpPr>
        <xdr:cNvPr id="88" name="n_4mainValue【道路】&#10;有形固定資産減価償却率"/>
        <xdr:cNvSpPr txBox="1"/>
      </xdr:nvSpPr>
      <xdr:spPr>
        <a:xfrm>
          <a:off x="927744" y="541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69647</xdr:rowOff>
    </xdr:from>
    <xdr:to>
      <xdr:col>54</xdr:col>
      <xdr:colOff>189865</xdr:colOff>
      <xdr:row>41</xdr:row>
      <xdr:rowOff>155639</xdr:rowOff>
    </xdr:to>
    <xdr:cxnSp macro="">
      <xdr:nvCxnSpPr>
        <xdr:cNvPr id="112" name="直線コネクタ 111"/>
        <xdr:cNvCxnSpPr/>
      </xdr:nvCxnSpPr>
      <xdr:spPr>
        <a:xfrm flipV="1">
          <a:off x="10476865" y="5727497"/>
          <a:ext cx="0" cy="145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159466</xdr:rowOff>
    </xdr:from>
    <xdr:ext cx="469744" cy="259045"/>
    <xdr:sp macro="" textlink="">
      <xdr:nvSpPr>
        <xdr:cNvPr id="113" name="【道路】&#10;一人当たり延長最小値テキスト"/>
        <xdr:cNvSpPr txBox="1"/>
      </xdr:nvSpPr>
      <xdr:spPr>
        <a:xfrm>
          <a:off x="10515600" y="718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155639</xdr:rowOff>
    </xdr:from>
    <xdr:to>
      <xdr:col>55</xdr:col>
      <xdr:colOff>88900</xdr:colOff>
      <xdr:row>41</xdr:row>
      <xdr:rowOff>155639</xdr:rowOff>
    </xdr:to>
    <xdr:cxnSp macro="">
      <xdr:nvCxnSpPr>
        <xdr:cNvPr id="114" name="直線コネクタ 113"/>
        <xdr:cNvCxnSpPr/>
      </xdr:nvCxnSpPr>
      <xdr:spPr>
        <a:xfrm>
          <a:off x="10388600" y="718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16324</xdr:rowOff>
    </xdr:from>
    <xdr:ext cx="534377" cy="259045"/>
    <xdr:sp macro="" textlink="">
      <xdr:nvSpPr>
        <xdr:cNvPr id="115" name="【道路】&#10;一人当たり延長最大値テキスト"/>
        <xdr:cNvSpPr txBox="1"/>
      </xdr:nvSpPr>
      <xdr:spPr>
        <a:xfrm>
          <a:off x="10515600" y="550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69647</xdr:rowOff>
    </xdr:from>
    <xdr:to>
      <xdr:col>55</xdr:col>
      <xdr:colOff>88900</xdr:colOff>
      <xdr:row>33</xdr:row>
      <xdr:rowOff>69647</xdr:rowOff>
    </xdr:to>
    <xdr:cxnSp macro="">
      <xdr:nvCxnSpPr>
        <xdr:cNvPr id="116" name="直線コネクタ 115"/>
        <xdr:cNvCxnSpPr/>
      </xdr:nvCxnSpPr>
      <xdr:spPr>
        <a:xfrm>
          <a:off x="10388600" y="572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162920</xdr:rowOff>
    </xdr:from>
    <xdr:ext cx="534377" cy="259045"/>
    <xdr:sp macro="" textlink="">
      <xdr:nvSpPr>
        <xdr:cNvPr id="117" name="【道路】&#10;一人当たり延長平均値テキスト"/>
        <xdr:cNvSpPr txBox="1"/>
      </xdr:nvSpPr>
      <xdr:spPr>
        <a:xfrm>
          <a:off x="10515600" y="6335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140043</xdr:rowOff>
    </xdr:from>
    <xdr:to>
      <xdr:col>55</xdr:col>
      <xdr:colOff>50800</xdr:colOff>
      <xdr:row>38</xdr:row>
      <xdr:rowOff>70193</xdr:rowOff>
    </xdr:to>
    <xdr:sp macro="" textlink="">
      <xdr:nvSpPr>
        <xdr:cNvPr id="118" name="フローチャート: 判断 117"/>
        <xdr:cNvSpPr/>
      </xdr:nvSpPr>
      <xdr:spPr>
        <a:xfrm>
          <a:off x="10426700" y="64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112459</xdr:rowOff>
    </xdr:from>
    <xdr:to>
      <xdr:col>50</xdr:col>
      <xdr:colOff>165100</xdr:colOff>
      <xdr:row>38</xdr:row>
      <xdr:rowOff>42608</xdr:rowOff>
    </xdr:to>
    <xdr:sp macro="" textlink="">
      <xdr:nvSpPr>
        <xdr:cNvPr id="119" name="フローチャート: 判断 118"/>
        <xdr:cNvSpPr/>
      </xdr:nvSpPr>
      <xdr:spPr>
        <a:xfrm>
          <a:off x="9588500" y="64561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122288</xdr:rowOff>
    </xdr:from>
    <xdr:to>
      <xdr:col>46</xdr:col>
      <xdr:colOff>38100</xdr:colOff>
      <xdr:row>38</xdr:row>
      <xdr:rowOff>52439</xdr:rowOff>
    </xdr:to>
    <xdr:sp macro="" textlink="">
      <xdr:nvSpPr>
        <xdr:cNvPr id="120" name="フローチャート: 判断 119"/>
        <xdr:cNvSpPr/>
      </xdr:nvSpPr>
      <xdr:spPr>
        <a:xfrm>
          <a:off x="8699500" y="6465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156007</xdr:rowOff>
    </xdr:from>
    <xdr:to>
      <xdr:col>41</xdr:col>
      <xdr:colOff>101600</xdr:colOff>
      <xdr:row>38</xdr:row>
      <xdr:rowOff>86157</xdr:rowOff>
    </xdr:to>
    <xdr:sp macro="" textlink="">
      <xdr:nvSpPr>
        <xdr:cNvPr id="121" name="フローチャート: 判断 120"/>
        <xdr:cNvSpPr/>
      </xdr:nvSpPr>
      <xdr:spPr>
        <a:xfrm>
          <a:off x="7810500" y="64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141491</xdr:rowOff>
    </xdr:from>
    <xdr:to>
      <xdr:col>36</xdr:col>
      <xdr:colOff>165100</xdr:colOff>
      <xdr:row>37</xdr:row>
      <xdr:rowOff>71641</xdr:rowOff>
    </xdr:to>
    <xdr:sp macro="" textlink="">
      <xdr:nvSpPr>
        <xdr:cNvPr id="122" name="フローチャート: 判断 121"/>
        <xdr:cNvSpPr/>
      </xdr:nvSpPr>
      <xdr:spPr>
        <a:xfrm>
          <a:off x="6921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10237</xdr:rowOff>
    </xdr:from>
    <xdr:to>
      <xdr:col>55</xdr:col>
      <xdr:colOff>50800</xdr:colOff>
      <xdr:row>39</xdr:row>
      <xdr:rowOff>111837</xdr:rowOff>
    </xdr:to>
    <xdr:sp macro="" textlink="">
      <xdr:nvSpPr>
        <xdr:cNvPr id="128" name="楕円 127"/>
        <xdr:cNvSpPr/>
      </xdr:nvSpPr>
      <xdr:spPr>
        <a:xfrm>
          <a:off x="10426700" y="669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160114</xdr:rowOff>
    </xdr:from>
    <xdr:ext cx="534377" cy="259045"/>
    <xdr:sp macro="" textlink="">
      <xdr:nvSpPr>
        <xdr:cNvPr id="129" name="【道路】&#10;一人当たり延長該当値テキスト"/>
        <xdr:cNvSpPr txBox="1"/>
      </xdr:nvSpPr>
      <xdr:spPr>
        <a:xfrm>
          <a:off x="10515600" y="667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15684</xdr:rowOff>
    </xdr:from>
    <xdr:to>
      <xdr:col>50</xdr:col>
      <xdr:colOff>165100</xdr:colOff>
      <xdr:row>39</xdr:row>
      <xdr:rowOff>117284</xdr:rowOff>
    </xdr:to>
    <xdr:sp macro="" textlink="">
      <xdr:nvSpPr>
        <xdr:cNvPr id="130" name="楕円 129"/>
        <xdr:cNvSpPr/>
      </xdr:nvSpPr>
      <xdr:spPr>
        <a:xfrm>
          <a:off x="9588500" y="670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61037</xdr:rowOff>
    </xdr:from>
    <xdr:to>
      <xdr:col>55</xdr:col>
      <xdr:colOff>0</xdr:colOff>
      <xdr:row>39</xdr:row>
      <xdr:rowOff>66484</xdr:rowOff>
    </xdr:to>
    <xdr:cxnSp macro="">
      <xdr:nvCxnSpPr>
        <xdr:cNvPr id="131" name="直線コネクタ 130"/>
        <xdr:cNvCxnSpPr/>
      </xdr:nvCxnSpPr>
      <xdr:spPr>
        <a:xfrm flipV="1">
          <a:off x="9639300" y="6747587"/>
          <a:ext cx="838200" cy="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7683</xdr:rowOff>
    </xdr:from>
    <xdr:to>
      <xdr:col>46</xdr:col>
      <xdr:colOff>38100</xdr:colOff>
      <xdr:row>39</xdr:row>
      <xdr:rowOff>109283</xdr:rowOff>
    </xdr:to>
    <xdr:sp macro="" textlink="">
      <xdr:nvSpPr>
        <xdr:cNvPr id="132" name="楕円 131"/>
        <xdr:cNvSpPr/>
      </xdr:nvSpPr>
      <xdr:spPr>
        <a:xfrm>
          <a:off x="8699500" y="669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58483</xdr:rowOff>
    </xdr:from>
    <xdr:to>
      <xdr:col>50</xdr:col>
      <xdr:colOff>114300</xdr:colOff>
      <xdr:row>39</xdr:row>
      <xdr:rowOff>66484</xdr:rowOff>
    </xdr:to>
    <xdr:cxnSp macro="">
      <xdr:nvCxnSpPr>
        <xdr:cNvPr id="133" name="直線コネクタ 132"/>
        <xdr:cNvCxnSpPr/>
      </xdr:nvCxnSpPr>
      <xdr:spPr>
        <a:xfrm>
          <a:off x="8750300" y="6745033"/>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37668</xdr:rowOff>
    </xdr:from>
    <xdr:to>
      <xdr:col>41</xdr:col>
      <xdr:colOff>101600</xdr:colOff>
      <xdr:row>38</xdr:row>
      <xdr:rowOff>139268</xdr:rowOff>
    </xdr:to>
    <xdr:sp macro="" textlink="">
      <xdr:nvSpPr>
        <xdr:cNvPr id="134" name="楕円 133"/>
        <xdr:cNvSpPr/>
      </xdr:nvSpPr>
      <xdr:spPr>
        <a:xfrm>
          <a:off x="7810500" y="655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88468</xdr:rowOff>
    </xdr:from>
    <xdr:to>
      <xdr:col>45</xdr:col>
      <xdr:colOff>177800</xdr:colOff>
      <xdr:row>39</xdr:row>
      <xdr:rowOff>58483</xdr:rowOff>
    </xdr:to>
    <xdr:cxnSp macro="">
      <xdr:nvCxnSpPr>
        <xdr:cNvPr id="135" name="直線コネクタ 134"/>
        <xdr:cNvCxnSpPr/>
      </xdr:nvCxnSpPr>
      <xdr:spPr>
        <a:xfrm>
          <a:off x="7861300" y="6603568"/>
          <a:ext cx="889000" cy="14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25209</xdr:rowOff>
    </xdr:from>
    <xdr:to>
      <xdr:col>36</xdr:col>
      <xdr:colOff>165100</xdr:colOff>
      <xdr:row>39</xdr:row>
      <xdr:rowOff>126809</xdr:rowOff>
    </xdr:to>
    <xdr:sp macro="" textlink="">
      <xdr:nvSpPr>
        <xdr:cNvPr id="136" name="楕円 135"/>
        <xdr:cNvSpPr/>
      </xdr:nvSpPr>
      <xdr:spPr>
        <a:xfrm>
          <a:off x="6921500" y="671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88468</xdr:rowOff>
    </xdr:from>
    <xdr:to>
      <xdr:col>41</xdr:col>
      <xdr:colOff>50800</xdr:colOff>
      <xdr:row>39</xdr:row>
      <xdr:rowOff>76009</xdr:rowOff>
    </xdr:to>
    <xdr:cxnSp macro="">
      <xdr:nvCxnSpPr>
        <xdr:cNvPr id="137" name="直線コネクタ 136"/>
        <xdr:cNvCxnSpPr/>
      </xdr:nvCxnSpPr>
      <xdr:spPr>
        <a:xfrm flipV="1">
          <a:off x="6972300" y="6603568"/>
          <a:ext cx="889000" cy="15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59136</xdr:rowOff>
    </xdr:from>
    <xdr:ext cx="534377" cy="259045"/>
    <xdr:sp macro="" textlink="">
      <xdr:nvSpPr>
        <xdr:cNvPr id="138" name="n_1aveValue【道路】&#10;一人当たり延長"/>
        <xdr:cNvSpPr txBox="1"/>
      </xdr:nvSpPr>
      <xdr:spPr>
        <a:xfrm>
          <a:off x="9359411" y="623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68965</xdr:rowOff>
    </xdr:from>
    <xdr:ext cx="534377" cy="259045"/>
    <xdr:sp macro="" textlink="">
      <xdr:nvSpPr>
        <xdr:cNvPr id="139" name="n_2aveValue【道路】&#10;一人当たり延長"/>
        <xdr:cNvSpPr txBox="1"/>
      </xdr:nvSpPr>
      <xdr:spPr>
        <a:xfrm>
          <a:off x="8483111" y="624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102684</xdr:rowOff>
    </xdr:from>
    <xdr:ext cx="534377" cy="259045"/>
    <xdr:sp macro="" textlink="">
      <xdr:nvSpPr>
        <xdr:cNvPr id="140" name="n_3aveValue【道路】&#10;一人当たり延長"/>
        <xdr:cNvSpPr txBox="1"/>
      </xdr:nvSpPr>
      <xdr:spPr>
        <a:xfrm>
          <a:off x="7594111" y="627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88168</xdr:rowOff>
    </xdr:from>
    <xdr:ext cx="534377" cy="259045"/>
    <xdr:sp macro="" textlink="">
      <xdr:nvSpPr>
        <xdr:cNvPr id="141" name="n_4aveValue【道路】&#10;一人当たり延長"/>
        <xdr:cNvSpPr txBox="1"/>
      </xdr:nvSpPr>
      <xdr:spPr>
        <a:xfrm>
          <a:off x="67051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108411</xdr:rowOff>
    </xdr:from>
    <xdr:ext cx="534377" cy="259045"/>
    <xdr:sp macro="" textlink="">
      <xdr:nvSpPr>
        <xdr:cNvPr id="142" name="n_1mainValue【道路】&#10;一人当たり延長"/>
        <xdr:cNvSpPr txBox="1"/>
      </xdr:nvSpPr>
      <xdr:spPr>
        <a:xfrm>
          <a:off x="9359411" y="679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100410</xdr:rowOff>
    </xdr:from>
    <xdr:ext cx="534377" cy="259045"/>
    <xdr:sp macro="" textlink="">
      <xdr:nvSpPr>
        <xdr:cNvPr id="143" name="n_2mainValue【道路】&#10;一人当たり延長"/>
        <xdr:cNvSpPr txBox="1"/>
      </xdr:nvSpPr>
      <xdr:spPr>
        <a:xfrm>
          <a:off x="8483111" y="678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130395</xdr:rowOff>
    </xdr:from>
    <xdr:ext cx="534377" cy="259045"/>
    <xdr:sp macro="" textlink="">
      <xdr:nvSpPr>
        <xdr:cNvPr id="144" name="n_3mainValue【道路】&#10;一人当たり延長"/>
        <xdr:cNvSpPr txBox="1"/>
      </xdr:nvSpPr>
      <xdr:spPr>
        <a:xfrm>
          <a:off x="7594111" y="664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117936</xdr:rowOff>
    </xdr:from>
    <xdr:ext cx="534377" cy="259045"/>
    <xdr:sp macro="" textlink="">
      <xdr:nvSpPr>
        <xdr:cNvPr id="145" name="n_4mainValue【道路】&#10;一人当たり延長"/>
        <xdr:cNvSpPr txBox="1"/>
      </xdr:nvSpPr>
      <xdr:spPr>
        <a:xfrm>
          <a:off x="6705111" y="680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52251</xdr:rowOff>
    </xdr:from>
    <xdr:to>
      <xdr:col>24</xdr:col>
      <xdr:colOff>62865</xdr:colOff>
      <xdr:row>63</xdr:row>
      <xdr:rowOff>160020</xdr:rowOff>
    </xdr:to>
    <xdr:cxnSp macro="">
      <xdr:nvCxnSpPr>
        <xdr:cNvPr id="171" name="直線コネクタ 170"/>
        <xdr:cNvCxnSpPr/>
      </xdr:nvCxnSpPr>
      <xdr:spPr>
        <a:xfrm flipV="1">
          <a:off x="4634865" y="948200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72" name="【橋りょう・トンネ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73" name="直線コネクタ 172"/>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170378</xdr:rowOff>
    </xdr:from>
    <xdr:ext cx="340478" cy="259045"/>
    <xdr:sp macro="" textlink="">
      <xdr:nvSpPr>
        <xdr:cNvPr id="174" name="【橋りょう・トンネル】&#10;有形固定資産減価償却率最大値テキスト"/>
        <xdr:cNvSpPr txBox="1"/>
      </xdr:nvSpPr>
      <xdr:spPr>
        <a:xfrm>
          <a:off x="4673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52251</xdr:rowOff>
    </xdr:from>
    <xdr:to>
      <xdr:col>24</xdr:col>
      <xdr:colOff>152400</xdr:colOff>
      <xdr:row>55</xdr:row>
      <xdr:rowOff>52251</xdr:rowOff>
    </xdr:to>
    <xdr:cxnSp macro="">
      <xdr:nvCxnSpPr>
        <xdr:cNvPr id="175" name="直線コネクタ 174"/>
        <xdr:cNvCxnSpPr/>
      </xdr:nvCxnSpPr>
      <xdr:spPr>
        <a:xfrm>
          <a:off x="4546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146430</xdr:rowOff>
    </xdr:from>
    <xdr:ext cx="405111" cy="259045"/>
    <xdr:sp macro="" textlink="">
      <xdr:nvSpPr>
        <xdr:cNvPr id="176" name="【橋りょう・トンネル】&#10;有形固定資産減価償却率平均値テキスト"/>
        <xdr:cNvSpPr txBox="1"/>
      </xdr:nvSpPr>
      <xdr:spPr>
        <a:xfrm>
          <a:off x="46736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168003</xdr:rowOff>
    </xdr:from>
    <xdr:to>
      <xdr:col>24</xdr:col>
      <xdr:colOff>114300</xdr:colOff>
      <xdr:row>61</xdr:row>
      <xdr:rowOff>98153</xdr:rowOff>
    </xdr:to>
    <xdr:sp macro="" textlink="">
      <xdr:nvSpPr>
        <xdr:cNvPr id="177" name="フローチャート: 判断 176"/>
        <xdr:cNvSpPr/>
      </xdr:nvSpPr>
      <xdr:spPr>
        <a:xfrm>
          <a:off x="4584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135346</xdr:rowOff>
    </xdr:from>
    <xdr:to>
      <xdr:col>20</xdr:col>
      <xdr:colOff>38100</xdr:colOff>
      <xdr:row>61</xdr:row>
      <xdr:rowOff>65496</xdr:rowOff>
    </xdr:to>
    <xdr:sp macro="" textlink="">
      <xdr:nvSpPr>
        <xdr:cNvPr id="178" name="フローチャート: 判断 177"/>
        <xdr:cNvSpPr/>
      </xdr:nvSpPr>
      <xdr:spPr>
        <a:xfrm>
          <a:off x="3746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114119</xdr:rowOff>
    </xdr:from>
    <xdr:to>
      <xdr:col>15</xdr:col>
      <xdr:colOff>101600</xdr:colOff>
      <xdr:row>61</xdr:row>
      <xdr:rowOff>44269</xdr:rowOff>
    </xdr:to>
    <xdr:sp macro="" textlink="">
      <xdr:nvSpPr>
        <xdr:cNvPr id="179" name="フローチャート: 判断 178"/>
        <xdr:cNvSpPr/>
      </xdr:nvSpPr>
      <xdr:spPr>
        <a:xfrm>
          <a:off x="2857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99423</xdr:rowOff>
    </xdr:from>
    <xdr:to>
      <xdr:col>10</xdr:col>
      <xdr:colOff>165100</xdr:colOff>
      <xdr:row>61</xdr:row>
      <xdr:rowOff>29573</xdr:rowOff>
    </xdr:to>
    <xdr:sp macro="" textlink="">
      <xdr:nvSpPr>
        <xdr:cNvPr id="180" name="フローチャート: 判断 179"/>
        <xdr:cNvSpPr/>
      </xdr:nvSpPr>
      <xdr:spPr>
        <a:xfrm>
          <a:off x="1968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1" name="フローチャート: 判断 180"/>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156573</xdr:rowOff>
    </xdr:from>
    <xdr:to>
      <xdr:col>24</xdr:col>
      <xdr:colOff>114300</xdr:colOff>
      <xdr:row>61</xdr:row>
      <xdr:rowOff>86723</xdr:rowOff>
    </xdr:to>
    <xdr:sp macro="" textlink="">
      <xdr:nvSpPr>
        <xdr:cNvPr id="187" name="楕円 186"/>
        <xdr:cNvSpPr/>
      </xdr:nvSpPr>
      <xdr:spPr>
        <a:xfrm>
          <a:off x="45847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8000</xdr:rowOff>
    </xdr:from>
    <xdr:ext cx="405111" cy="259045"/>
    <xdr:sp macro="" textlink="">
      <xdr:nvSpPr>
        <xdr:cNvPr id="188" name="【橋りょう・トンネル】&#10;有形固定資産減価償却率該当値テキスト"/>
        <xdr:cNvSpPr txBox="1"/>
      </xdr:nvSpPr>
      <xdr:spPr>
        <a:xfrm>
          <a:off x="4673600" y="10295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125549</xdr:rowOff>
    </xdr:from>
    <xdr:to>
      <xdr:col>20</xdr:col>
      <xdr:colOff>38100</xdr:colOff>
      <xdr:row>61</xdr:row>
      <xdr:rowOff>55699</xdr:rowOff>
    </xdr:to>
    <xdr:sp macro="" textlink="">
      <xdr:nvSpPr>
        <xdr:cNvPr id="189" name="楕円 188"/>
        <xdr:cNvSpPr/>
      </xdr:nvSpPr>
      <xdr:spPr>
        <a:xfrm>
          <a:off x="3746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4899</xdr:rowOff>
    </xdr:from>
    <xdr:to>
      <xdr:col>24</xdr:col>
      <xdr:colOff>63500</xdr:colOff>
      <xdr:row>61</xdr:row>
      <xdr:rowOff>35923</xdr:rowOff>
    </xdr:to>
    <xdr:cxnSp macro="">
      <xdr:nvCxnSpPr>
        <xdr:cNvPr id="190" name="直線コネクタ 189"/>
        <xdr:cNvCxnSpPr/>
      </xdr:nvCxnSpPr>
      <xdr:spPr>
        <a:xfrm>
          <a:off x="3797300" y="1046334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102688</xdr:rowOff>
    </xdr:from>
    <xdr:to>
      <xdr:col>15</xdr:col>
      <xdr:colOff>101600</xdr:colOff>
      <xdr:row>61</xdr:row>
      <xdr:rowOff>32838</xdr:rowOff>
    </xdr:to>
    <xdr:sp macro="" textlink="">
      <xdr:nvSpPr>
        <xdr:cNvPr id="191" name="楕円 190"/>
        <xdr:cNvSpPr/>
      </xdr:nvSpPr>
      <xdr:spPr>
        <a:xfrm>
          <a:off x="2857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153488</xdr:rowOff>
    </xdr:from>
    <xdr:to>
      <xdr:col>19</xdr:col>
      <xdr:colOff>177800</xdr:colOff>
      <xdr:row>61</xdr:row>
      <xdr:rowOff>4899</xdr:rowOff>
    </xdr:to>
    <xdr:cxnSp macro="">
      <xdr:nvCxnSpPr>
        <xdr:cNvPr id="192" name="直線コネクタ 191"/>
        <xdr:cNvCxnSpPr/>
      </xdr:nvCxnSpPr>
      <xdr:spPr>
        <a:xfrm>
          <a:off x="2908300" y="1044048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123916</xdr:rowOff>
    </xdr:from>
    <xdr:to>
      <xdr:col>10</xdr:col>
      <xdr:colOff>165100</xdr:colOff>
      <xdr:row>64</xdr:row>
      <xdr:rowOff>54066</xdr:rowOff>
    </xdr:to>
    <xdr:sp macro="" textlink="">
      <xdr:nvSpPr>
        <xdr:cNvPr id="193" name="楕円 192"/>
        <xdr:cNvSpPr/>
      </xdr:nvSpPr>
      <xdr:spPr>
        <a:xfrm>
          <a:off x="19685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153488</xdr:rowOff>
    </xdr:from>
    <xdr:to>
      <xdr:col>15</xdr:col>
      <xdr:colOff>50800</xdr:colOff>
      <xdr:row>64</xdr:row>
      <xdr:rowOff>3266</xdr:rowOff>
    </xdr:to>
    <xdr:cxnSp macro="">
      <xdr:nvCxnSpPr>
        <xdr:cNvPr id="194" name="直線コネクタ 193"/>
        <xdr:cNvCxnSpPr/>
      </xdr:nvCxnSpPr>
      <xdr:spPr>
        <a:xfrm flipV="1">
          <a:off x="2019300" y="10440488"/>
          <a:ext cx="889000" cy="53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7983</xdr:rowOff>
    </xdr:from>
    <xdr:to>
      <xdr:col>6</xdr:col>
      <xdr:colOff>38100</xdr:colOff>
      <xdr:row>64</xdr:row>
      <xdr:rowOff>109583</xdr:rowOff>
    </xdr:to>
    <xdr:sp macro="" textlink="">
      <xdr:nvSpPr>
        <xdr:cNvPr id="195" name="楕円 194"/>
        <xdr:cNvSpPr/>
      </xdr:nvSpPr>
      <xdr:spPr>
        <a:xfrm>
          <a:off x="1079500" y="1098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3266</xdr:rowOff>
    </xdr:from>
    <xdr:to>
      <xdr:col>10</xdr:col>
      <xdr:colOff>114300</xdr:colOff>
      <xdr:row>64</xdr:row>
      <xdr:rowOff>58783</xdr:rowOff>
    </xdr:to>
    <xdr:cxnSp macro="">
      <xdr:nvCxnSpPr>
        <xdr:cNvPr id="196" name="直線コネクタ 195"/>
        <xdr:cNvCxnSpPr/>
      </xdr:nvCxnSpPr>
      <xdr:spPr>
        <a:xfrm flipV="1">
          <a:off x="1130300" y="1097606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56623</xdr:rowOff>
    </xdr:from>
    <xdr:ext cx="405111" cy="259045"/>
    <xdr:sp macro="" textlink="">
      <xdr:nvSpPr>
        <xdr:cNvPr id="197" name="n_1aveValue【橋りょう・トンネル】&#10;有形固定資産減価償却率"/>
        <xdr:cNvSpPr txBox="1"/>
      </xdr:nvSpPr>
      <xdr:spPr>
        <a:xfrm>
          <a:off x="35820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35396</xdr:rowOff>
    </xdr:from>
    <xdr:ext cx="405111" cy="259045"/>
    <xdr:sp macro="" textlink="">
      <xdr:nvSpPr>
        <xdr:cNvPr id="198" name="n_2aveValue【橋りょう・トンネル】&#10;有形固定資産減価償却率"/>
        <xdr:cNvSpPr txBox="1"/>
      </xdr:nvSpPr>
      <xdr:spPr>
        <a:xfrm>
          <a:off x="2705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46100</xdr:rowOff>
    </xdr:from>
    <xdr:ext cx="405111" cy="259045"/>
    <xdr:sp macro="" textlink="">
      <xdr:nvSpPr>
        <xdr:cNvPr id="199" name="n_3aveValue【橋りょう・トンネル】&#10;有形固定資産減価償却率"/>
        <xdr:cNvSpPr txBox="1"/>
      </xdr:nvSpPr>
      <xdr:spPr>
        <a:xfrm>
          <a:off x="1816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200" name="n_4aveValue【橋りょう・トンネル】&#10;有形固定資産減価償却率"/>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72226</xdr:rowOff>
    </xdr:from>
    <xdr:ext cx="405111" cy="259045"/>
    <xdr:sp macro="" textlink="">
      <xdr:nvSpPr>
        <xdr:cNvPr id="201" name="n_1mainValue【橋りょう・トンネル】&#10;有形固定資産減価償却率"/>
        <xdr:cNvSpPr txBox="1"/>
      </xdr:nvSpPr>
      <xdr:spPr>
        <a:xfrm>
          <a:off x="3582044" y="1018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49365</xdr:rowOff>
    </xdr:from>
    <xdr:ext cx="405111" cy="259045"/>
    <xdr:sp macro="" textlink="">
      <xdr:nvSpPr>
        <xdr:cNvPr id="202" name="n_2mainValue【橋りょう・トンネル】&#10;有形固定資産減価償却率"/>
        <xdr:cNvSpPr txBox="1"/>
      </xdr:nvSpPr>
      <xdr:spPr>
        <a:xfrm>
          <a:off x="27057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45193</xdr:rowOff>
    </xdr:from>
    <xdr:ext cx="405111" cy="259045"/>
    <xdr:sp macro="" textlink="">
      <xdr:nvSpPr>
        <xdr:cNvPr id="203" name="n_3mainValue【橋りょう・トンネル】&#10;有形固定資産減価償却率"/>
        <xdr:cNvSpPr txBox="1"/>
      </xdr:nvSpPr>
      <xdr:spPr>
        <a:xfrm>
          <a:off x="1816744" y="1101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100710</xdr:rowOff>
    </xdr:from>
    <xdr:ext cx="405111" cy="259045"/>
    <xdr:sp macro="" textlink="">
      <xdr:nvSpPr>
        <xdr:cNvPr id="204" name="n_4mainValue【橋りょう・トンネル】&#10;有形固定資産減価償却率"/>
        <xdr:cNvSpPr txBox="1"/>
      </xdr:nvSpPr>
      <xdr:spPr>
        <a:xfrm>
          <a:off x="927744" y="11073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117332</xdr:rowOff>
    </xdr:from>
    <xdr:to>
      <xdr:col>54</xdr:col>
      <xdr:colOff>189865</xdr:colOff>
      <xdr:row>64</xdr:row>
      <xdr:rowOff>75043</xdr:rowOff>
    </xdr:to>
    <xdr:cxnSp macro="">
      <xdr:nvCxnSpPr>
        <xdr:cNvPr id="228" name="直線コネクタ 227"/>
        <xdr:cNvCxnSpPr/>
      </xdr:nvCxnSpPr>
      <xdr:spPr>
        <a:xfrm flipV="1">
          <a:off x="10476865" y="9718532"/>
          <a:ext cx="0" cy="132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78870</xdr:rowOff>
    </xdr:from>
    <xdr:ext cx="469744" cy="259045"/>
    <xdr:sp macro="" textlink="">
      <xdr:nvSpPr>
        <xdr:cNvPr id="229" name="【橋りょう・トンネル】&#10;一人当たり有形固定資産（償却資産）額最小値テキスト"/>
        <xdr:cNvSpPr txBox="1"/>
      </xdr:nvSpPr>
      <xdr:spPr>
        <a:xfrm>
          <a:off x="10515600" y="1105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75043</xdr:rowOff>
    </xdr:from>
    <xdr:to>
      <xdr:col>55</xdr:col>
      <xdr:colOff>88900</xdr:colOff>
      <xdr:row>64</xdr:row>
      <xdr:rowOff>75043</xdr:rowOff>
    </xdr:to>
    <xdr:cxnSp macro="">
      <xdr:nvCxnSpPr>
        <xdr:cNvPr id="230" name="直線コネクタ 229"/>
        <xdr:cNvCxnSpPr/>
      </xdr:nvCxnSpPr>
      <xdr:spPr>
        <a:xfrm>
          <a:off x="10388600" y="11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64009</xdr:rowOff>
    </xdr:from>
    <xdr:ext cx="690189" cy="259045"/>
    <xdr:sp macro="" textlink="">
      <xdr:nvSpPr>
        <xdr:cNvPr id="231" name="【橋りょう・トンネル】&#10;一人当たり有形固定資産（償却資産）額最大値テキスト"/>
        <xdr:cNvSpPr txBox="1"/>
      </xdr:nvSpPr>
      <xdr:spPr>
        <a:xfrm>
          <a:off x="10515600" y="94937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117332</xdr:rowOff>
    </xdr:from>
    <xdr:to>
      <xdr:col>55</xdr:col>
      <xdr:colOff>88900</xdr:colOff>
      <xdr:row>56</xdr:row>
      <xdr:rowOff>117332</xdr:rowOff>
    </xdr:to>
    <xdr:cxnSp macro="">
      <xdr:nvCxnSpPr>
        <xdr:cNvPr id="232" name="直線コネクタ 231"/>
        <xdr:cNvCxnSpPr/>
      </xdr:nvCxnSpPr>
      <xdr:spPr>
        <a:xfrm>
          <a:off x="10388600" y="971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91000</xdr:rowOff>
    </xdr:from>
    <xdr:ext cx="599010" cy="259045"/>
    <xdr:sp macro="" textlink="">
      <xdr:nvSpPr>
        <xdr:cNvPr id="233" name="【橋りょう・トンネル】&#10;一人当たり有形固定資産（償却資産）額平均値テキスト"/>
        <xdr:cNvSpPr txBox="1"/>
      </xdr:nvSpPr>
      <xdr:spPr>
        <a:xfrm>
          <a:off x="10515600" y="10720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68123</xdr:rowOff>
    </xdr:from>
    <xdr:to>
      <xdr:col>55</xdr:col>
      <xdr:colOff>50800</xdr:colOff>
      <xdr:row>63</xdr:row>
      <xdr:rowOff>169723</xdr:rowOff>
    </xdr:to>
    <xdr:sp macro="" textlink="">
      <xdr:nvSpPr>
        <xdr:cNvPr id="234" name="フローチャート: 判断 233"/>
        <xdr:cNvSpPr/>
      </xdr:nvSpPr>
      <xdr:spPr>
        <a:xfrm>
          <a:off x="10426700" y="1086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72703</xdr:rowOff>
    </xdr:from>
    <xdr:to>
      <xdr:col>50</xdr:col>
      <xdr:colOff>165100</xdr:colOff>
      <xdr:row>64</xdr:row>
      <xdr:rowOff>2853</xdr:rowOff>
    </xdr:to>
    <xdr:sp macro="" textlink="">
      <xdr:nvSpPr>
        <xdr:cNvPr id="235" name="フローチャート: 判断 234"/>
        <xdr:cNvSpPr/>
      </xdr:nvSpPr>
      <xdr:spPr>
        <a:xfrm>
          <a:off x="9588500" y="1087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70163</xdr:rowOff>
    </xdr:from>
    <xdr:to>
      <xdr:col>46</xdr:col>
      <xdr:colOff>38100</xdr:colOff>
      <xdr:row>64</xdr:row>
      <xdr:rowOff>313</xdr:rowOff>
    </xdr:to>
    <xdr:sp macro="" textlink="">
      <xdr:nvSpPr>
        <xdr:cNvPr id="236" name="フローチャート: 判断 235"/>
        <xdr:cNvSpPr/>
      </xdr:nvSpPr>
      <xdr:spPr>
        <a:xfrm>
          <a:off x="8699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69290</xdr:rowOff>
    </xdr:from>
    <xdr:to>
      <xdr:col>41</xdr:col>
      <xdr:colOff>101600</xdr:colOff>
      <xdr:row>63</xdr:row>
      <xdr:rowOff>170890</xdr:rowOff>
    </xdr:to>
    <xdr:sp macro="" textlink="">
      <xdr:nvSpPr>
        <xdr:cNvPr id="237" name="フローチャート: 判断 236"/>
        <xdr:cNvSpPr/>
      </xdr:nvSpPr>
      <xdr:spPr>
        <a:xfrm>
          <a:off x="7810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74047</xdr:rowOff>
    </xdr:from>
    <xdr:to>
      <xdr:col>36</xdr:col>
      <xdr:colOff>165100</xdr:colOff>
      <xdr:row>64</xdr:row>
      <xdr:rowOff>4197</xdr:rowOff>
    </xdr:to>
    <xdr:sp macro="" textlink="">
      <xdr:nvSpPr>
        <xdr:cNvPr id="238" name="フローチャート: 判断 237"/>
        <xdr:cNvSpPr/>
      </xdr:nvSpPr>
      <xdr:spPr>
        <a:xfrm>
          <a:off x="6921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9106</xdr:rowOff>
    </xdr:from>
    <xdr:to>
      <xdr:col>55</xdr:col>
      <xdr:colOff>50800</xdr:colOff>
      <xdr:row>64</xdr:row>
      <xdr:rowOff>110706</xdr:rowOff>
    </xdr:to>
    <xdr:sp macro="" textlink="">
      <xdr:nvSpPr>
        <xdr:cNvPr id="244" name="楕円 243"/>
        <xdr:cNvSpPr/>
      </xdr:nvSpPr>
      <xdr:spPr>
        <a:xfrm>
          <a:off x="10426700" y="1098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95483</xdr:rowOff>
    </xdr:from>
    <xdr:ext cx="534377" cy="259045"/>
    <xdr:sp macro="" textlink="">
      <xdr:nvSpPr>
        <xdr:cNvPr id="245" name="【橋りょう・トンネル】&#10;一人当たり有形固定資産（償却資産）額該当値テキスト"/>
        <xdr:cNvSpPr txBox="1"/>
      </xdr:nvSpPr>
      <xdr:spPr>
        <a:xfrm>
          <a:off x="10515600" y="1089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9291</xdr:rowOff>
    </xdr:from>
    <xdr:to>
      <xdr:col>50</xdr:col>
      <xdr:colOff>165100</xdr:colOff>
      <xdr:row>64</xdr:row>
      <xdr:rowOff>110891</xdr:rowOff>
    </xdr:to>
    <xdr:sp macro="" textlink="">
      <xdr:nvSpPr>
        <xdr:cNvPr id="246" name="楕円 245"/>
        <xdr:cNvSpPr/>
      </xdr:nvSpPr>
      <xdr:spPr>
        <a:xfrm>
          <a:off x="9588500" y="1098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59906</xdr:rowOff>
    </xdr:from>
    <xdr:to>
      <xdr:col>55</xdr:col>
      <xdr:colOff>0</xdr:colOff>
      <xdr:row>64</xdr:row>
      <xdr:rowOff>60091</xdr:rowOff>
    </xdr:to>
    <xdr:cxnSp macro="">
      <xdr:nvCxnSpPr>
        <xdr:cNvPr id="247" name="直線コネクタ 246"/>
        <xdr:cNvCxnSpPr/>
      </xdr:nvCxnSpPr>
      <xdr:spPr>
        <a:xfrm flipV="1">
          <a:off x="9639300" y="11032706"/>
          <a:ext cx="838200" cy="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9515</xdr:rowOff>
    </xdr:from>
    <xdr:to>
      <xdr:col>46</xdr:col>
      <xdr:colOff>38100</xdr:colOff>
      <xdr:row>64</xdr:row>
      <xdr:rowOff>111115</xdr:rowOff>
    </xdr:to>
    <xdr:sp macro="" textlink="">
      <xdr:nvSpPr>
        <xdr:cNvPr id="248" name="楕円 247"/>
        <xdr:cNvSpPr/>
      </xdr:nvSpPr>
      <xdr:spPr>
        <a:xfrm>
          <a:off x="8699500" y="1098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60091</xdr:rowOff>
    </xdr:from>
    <xdr:to>
      <xdr:col>50</xdr:col>
      <xdr:colOff>114300</xdr:colOff>
      <xdr:row>64</xdr:row>
      <xdr:rowOff>60315</xdr:rowOff>
    </xdr:to>
    <xdr:cxnSp macro="">
      <xdr:nvCxnSpPr>
        <xdr:cNvPr id="249" name="直線コネクタ 248"/>
        <xdr:cNvCxnSpPr/>
      </xdr:nvCxnSpPr>
      <xdr:spPr>
        <a:xfrm flipV="1">
          <a:off x="8750300" y="11032891"/>
          <a:ext cx="889000" cy="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10032</xdr:rowOff>
    </xdr:from>
    <xdr:to>
      <xdr:col>41</xdr:col>
      <xdr:colOff>101600</xdr:colOff>
      <xdr:row>64</xdr:row>
      <xdr:rowOff>111632</xdr:rowOff>
    </xdr:to>
    <xdr:sp macro="" textlink="">
      <xdr:nvSpPr>
        <xdr:cNvPr id="250" name="楕円 249"/>
        <xdr:cNvSpPr/>
      </xdr:nvSpPr>
      <xdr:spPr>
        <a:xfrm>
          <a:off x="7810500" y="1098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60315</xdr:rowOff>
    </xdr:from>
    <xdr:to>
      <xdr:col>45</xdr:col>
      <xdr:colOff>177800</xdr:colOff>
      <xdr:row>64</xdr:row>
      <xdr:rowOff>60832</xdr:rowOff>
    </xdr:to>
    <xdr:cxnSp macro="">
      <xdr:nvCxnSpPr>
        <xdr:cNvPr id="251" name="直線コネクタ 250"/>
        <xdr:cNvCxnSpPr/>
      </xdr:nvCxnSpPr>
      <xdr:spPr>
        <a:xfrm flipV="1">
          <a:off x="7861300" y="11033115"/>
          <a:ext cx="889000" cy="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10784</xdr:rowOff>
    </xdr:from>
    <xdr:to>
      <xdr:col>36</xdr:col>
      <xdr:colOff>165100</xdr:colOff>
      <xdr:row>64</xdr:row>
      <xdr:rowOff>112384</xdr:rowOff>
    </xdr:to>
    <xdr:sp macro="" textlink="">
      <xdr:nvSpPr>
        <xdr:cNvPr id="252" name="楕円 251"/>
        <xdr:cNvSpPr/>
      </xdr:nvSpPr>
      <xdr:spPr>
        <a:xfrm>
          <a:off x="6921500" y="1098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60832</xdr:rowOff>
    </xdr:from>
    <xdr:to>
      <xdr:col>41</xdr:col>
      <xdr:colOff>50800</xdr:colOff>
      <xdr:row>64</xdr:row>
      <xdr:rowOff>61584</xdr:rowOff>
    </xdr:to>
    <xdr:cxnSp macro="">
      <xdr:nvCxnSpPr>
        <xdr:cNvPr id="253" name="直線コネクタ 252"/>
        <xdr:cNvCxnSpPr/>
      </xdr:nvCxnSpPr>
      <xdr:spPr>
        <a:xfrm flipV="1">
          <a:off x="6972300" y="11033632"/>
          <a:ext cx="889000" cy="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19380</xdr:rowOff>
    </xdr:from>
    <xdr:ext cx="599010" cy="259045"/>
    <xdr:sp macro="" textlink="">
      <xdr:nvSpPr>
        <xdr:cNvPr id="254" name="n_1aveValue【橋りょう・トンネル】&#10;一人当たり有形固定資産（償却資産）額"/>
        <xdr:cNvSpPr txBox="1"/>
      </xdr:nvSpPr>
      <xdr:spPr>
        <a:xfrm>
          <a:off x="9327095" y="10649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16840</xdr:rowOff>
    </xdr:from>
    <xdr:ext cx="599010" cy="259045"/>
    <xdr:sp macro="" textlink="">
      <xdr:nvSpPr>
        <xdr:cNvPr id="255" name="n_2aveValue【橋りょう・トンネル】&#10;一人当たり有形固定資産（償却資産）額"/>
        <xdr:cNvSpPr txBox="1"/>
      </xdr:nvSpPr>
      <xdr:spPr>
        <a:xfrm>
          <a:off x="84507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15967</xdr:rowOff>
    </xdr:from>
    <xdr:ext cx="599010" cy="259045"/>
    <xdr:sp macro="" textlink="">
      <xdr:nvSpPr>
        <xdr:cNvPr id="256" name="n_3aveValue【橋りょう・トンネル】&#10;一人当たり有形固定資産（償却資産）額"/>
        <xdr:cNvSpPr txBox="1"/>
      </xdr:nvSpPr>
      <xdr:spPr>
        <a:xfrm>
          <a:off x="7561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20724</xdr:rowOff>
    </xdr:from>
    <xdr:ext cx="599010" cy="259045"/>
    <xdr:sp macro="" textlink="">
      <xdr:nvSpPr>
        <xdr:cNvPr id="257" name="n_4aveValue【橋りょう・トンネル】&#10;一人当たり有形固定資産（償却資産）額"/>
        <xdr:cNvSpPr txBox="1"/>
      </xdr:nvSpPr>
      <xdr:spPr>
        <a:xfrm>
          <a:off x="6672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102018</xdr:rowOff>
    </xdr:from>
    <xdr:ext cx="534377" cy="259045"/>
    <xdr:sp macro="" textlink="">
      <xdr:nvSpPr>
        <xdr:cNvPr id="258" name="n_1mainValue【橋りょう・トンネル】&#10;一人当たり有形固定資産（償却資産）額"/>
        <xdr:cNvSpPr txBox="1"/>
      </xdr:nvSpPr>
      <xdr:spPr>
        <a:xfrm>
          <a:off x="9359411" y="1107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102242</xdr:rowOff>
    </xdr:from>
    <xdr:ext cx="534377" cy="259045"/>
    <xdr:sp macro="" textlink="">
      <xdr:nvSpPr>
        <xdr:cNvPr id="259" name="n_2mainValue【橋りょう・トンネル】&#10;一人当たり有形固定資産（償却資産）額"/>
        <xdr:cNvSpPr txBox="1"/>
      </xdr:nvSpPr>
      <xdr:spPr>
        <a:xfrm>
          <a:off x="8483111" y="1107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102759</xdr:rowOff>
    </xdr:from>
    <xdr:ext cx="534377" cy="259045"/>
    <xdr:sp macro="" textlink="">
      <xdr:nvSpPr>
        <xdr:cNvPr id="260" name="n_3mainValue【橋りょう・トンネル】&#10;一人当たり有形固定資産（償却資産）額"/>
        <xdr:cNvSpPr txBox="1"/>
      </xdr:nvSpPr>
      <xdr:spPr>
        <a:xfrm>
          <a:off x="7594111" y="1107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103511</xdr:rowOff>
    </xdr:from>
    <xdr:ext cx="534377" cy="259045"/>
    <xdr:sp macro="" textlink="">
      <xdr:nvSpPr>
        <xdr:cNvPr id="261" name="n_4mainValue【橋りょう・トンネル】&#10;一人当たり有形固定資産（償却資産）額"/>
        <xdr:cNvSpPr txBox="1"/>
      </xdr:nvSpPr>
      <xdr:spPr>
        <a:xfrm>
          <a:off x="6705111" y="1107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134438</xdr:rowOff>
    </xdr:to>
    <xdr:cxnSp macro="">
      <xdr:nvCxnSpPr>
        <xdr:cNvPr id="287" name="直線コネクタ 286"/>
        <xdr:cNvCxnSpPr/>
      </xdr:nvCxnSpPr>
      <xdr:spPr>
        <a:xfrm flipV="1">
          <a:off x="4634865" y="13350784"/>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138265</xdr:rowOff>
    </xdr:from>
    <xdr:ext cx="405111" cy="259045"/>
    <xdr:sp macro="" textlink="">
      <xdr:nvSpPr>
        <xdr:cNvPr id="288" name="【公営住宅】&#10;有形固定資産減価償却率最小値テキスト"/>
        <xdr:cNvSpPr txBox="1"/>
      </xdr:nvSpPr>
      <xdr:spPr>
        <a:xfrm>
          <a:off x="4673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134438</xdr:rowOff>
    </xdr:from>
    <xdr:to>
      <xdr:col>24</xdr:col>
      <xdr:colOff>152400</xdr:colOff>
      <xdr:row>86</xdr:row>
      <xdr:rowOff>134438</xdr:rowOff>
    </xdr:to>
    <xdr:cxnSp macro="">
      <xdr:nvCxnSpPr>
        <xdr:cNvPr id="289" name="直線コネクタ 288"/>
        <xdr:cNvCxnSpPr/>
      </xdr:nvCxnSpPr>
      <xdr:spPr>
        <a:xfrm>
          <a:off x="4546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139172</xdr:rowOff>
    </xdr:from>
    <xdr:ext cx="405111" cy="259045"/>
    <xdr:sp macro="" textlink="">
      <xdr:nvSpPr>
        <xdr:cNvPr id="292" name="【公営住宅】&#10;有形固定資産減価償却率平均値テキスト"/>
        <xdr:cNvSpPr txBox="1"/>
      </xdr:nvSpPr>
      <xdr:spPr>
        <a:xfrm>
          <a:off x="4673600" y="14198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116295</xdr:rowOff>
    </xdr:from>
    <xdr:to>
      <xdr:col>24</xdr:col>
      <xdr:colOff>114300</xdr:colOff>
      <xdr:row>84</xdr:row>
      <xdr:rowOff>46445</xdr:rowOff>
    </xdr:to>
    <xdr:sp macro="" textlink="">
      <xdr:nvSpPr>
        <xdr:cNvPr id="293" name="フローチャート: 判断 292"/>
        <xdr:cNvSpPr/>
      </xdr:nvSpPr>
      <xdr:spPr>
        <a:xfrm>
          <a:off x="45847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104866</xdr:rowOff>
    </xdr:from>
    <xdr:to>
      <xdr:col>20</xdr:col>
      <xdr:colOff>38100</xdr:colOff>
      <xdr:row>84</xdr:row>
      <xdr:rowOff>35016</xdr:rowOff>
    </xdr:to>
    <xdr:sp macro="" textlink="">
      <xdr:nvSpPr>
        <xdr:cNvPr id="294" name="フローチャート: 判断 293"/>
        <xdr:cNvSpPr/>
      </xdr:nvSpPr>
      <xdr:spPr>
        <a:xfrm>
          <a:off x="3746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96701</xdr:rowOff>
    </xdr:from>
    <xdr:to>
      <xdr:col>15</xdr:col>
      <xdr:colOff>101600</xdr:colOff>
      <xdr:row>84</xdr:row>
      <xdr:rowOff>26851</xdr:rowOff>
    </xdr:to>
    <xdr:sp macro="" textlink="">
      <xdr:nvSpPr>
        <xdr:cNvPr id="295" name="フローチャート: 判断 294"/>
        <xdr:cNvSpPr/>
      </xdr:nvSpPr>
      <xdr:spPr>
        <a:xfrm>
          <a:off x="2857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83638</xdr:rowOff>
    </xdr:from>
    <xdr:to>
      <xdr:col>10</xdr:col>
      <xdr:colOff>165100</xdr:colOff>
      <xdr:row>84</xdr:row>
      <xdr:rowOff>13788</xdr:rowOff>
    </xdr:to>
    <xdr:sp macro="" textlink="">
      <xdr:nvSpPr>
        <xdr:cNvPr id="296" name="フローチャート: 判断 295"/>
        <xdr:cNvSpPr/>
      </xdr:nvSpPr>
      <xdr:spPr>
        <a:xfrm>
          <a:off x="1968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65677</xdr:rowOff>
    </xdr:from>
    <xdr:to>
      <xdr:col>6</xdr:col>
      <xdr:colOff>38100</xdr:colOff>
      <xdr:row>83</xdr:row>
      <xdr:rowOff>167277</xdr:rowOff>
    </xdr:to>
    <xdr:sp macro="" textlink="">
      <xdr:nvSpPr>
        <xdr:cNvPr id="297" name="フローチャート: 判断 296"/>
        <xdr:cNvSpPr/>
      </xdr:nvSpPr>
      <xdr:spPr>
        <a:xfrm>
          <a:off x="1079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16692</xdr:rowOff>
    </xdr:from>
    <xdr:to>
      <xdr:col>24</xdr:col>
      <xdr:colOff>114300</xdr:colOff>
      <xdr:row>85</xdr:row>
      <xdr:rowOff>118292</xdr:rowOff>
    </xdr:to>
    <xdr:sp macro="" textlink="">
      <xdr:nvSpPr>
        <xdr:cNvPr id="303" name="楕円 302"/>
        <xdr:cNvSpPr/>
      </xdr:nvSpPr>
      <xdr:spPr>
        <a:xfrm>
          <a:off x="4584700" y="145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166569</xdr:rowOff>
    </xdr:from>
    <xdr:ext cx="405111" cy="259045"/>
    <xdr:sp macro="" textlink="">
      <xdr:nvSpPr>
        <xdr:cNvPr id="304" name="【公営住宅】&#10;有形固定資産減価償却率該当値テキスト"/>
        <xdr:cNvSpPr txBox="1"/>
      </xdr:nvSpPr>
      <xdr:spPr>
        <a:xfrm>
          <a:off x="4673600" y="1456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170180</xdr:rowOff>
    </xdr:from>
    <xdr:to>
      <xdr:col>20</xdr:col>
      <xdr:colOff>38100</xdr:colOff>
      <xdr:row>85</xdr:row>
      <xdr:rowOff>100330</xdr:rowOff>
    </xdr:to>
    <xdr:sp macro="" textlink="">
      <xdr:nvSpPr>
        <xdr:cNvPr id="305" name="楕円 304"/>
        <xdr:cNvSpPr/>
      </xdr:nvSpPr>
      <xdr:spPr>
        <a:xfrm>
          <a:off x="3746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49530</xdr:rowOff>
    </xdr:from>
    <xdr:to>
      <xdr:col>24</xdr:col>
      <xdr:colOff>63500</xdr:colOff>
      <xdr:row>85</xdr:row>
      <xdr:rowOff>67492</xdr:rowOff>
    </xdr:to>
    <xdr:cxnSp macro="">
      <xdr:nvCxnSpPr>
        <xdr:cNvPr id="306" name="直線コネクタ 305"/>
        <xdr:cNvCxnSpPr/>
      </xdr:nvCxnSpPr>
      <xdr:spPr>
        <a:xfrm>
          <a:off x="3797300" y="14622780"/>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148952</xdr:rowOff>
    </xdr:from>
    <xdr:to>
      <xdr:col>15</xdr:col>
      <xdr:colOff>101600</xdr:colOff>
      <xdr:row>85</xdr:row>
      <xdr:rowOff>79102</xdr:rowOff>
    </xdr:to>
    <xdr:sp macro="" textlink="">
      <xdr:nvSpPr>
        <xdr:cNvPr id="307" name="楕円 306"/>
        <xdr:cNvSpPr/>
      </xdr:nvSpPr>
      <xdr:spPr>
        <a:xfrm>
          <a:off x="2857500" y="1455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28302</xdr:rowOff>
    </xdr:from>
    <xdr:to>
      <xdr:col>19</xdr:col>
      <xdr:colOff>177800</xdr:colOff>
      <xdr:row>85</xdr:row>
      <xdr:rowOff>49530</xdr:rowOff>
    </xdr:to>
    <xdr:cxnSp macro="">
      <xdr:nvCxnSpPr>
        <xdr:cNvPr id="308" name="直線コネクタ 307"/>
        <xdr:cNvCxnSpPr/>
      </xdr:nvCxnSpPr>
      <xdr:spPr>
        <a:xfrm>
          <a:off x="2908300" y="14601552"/>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137523</xdr:rowOff>
    </xdr:from>
    <xdr:to>
      <xdr:col>10</xdr:col>
      <xdr:colOff>165100</xdr:colOff>
      <xdr:row>85</xdr:row>
      <xdr:rowOff>67673</xdr:rowOff>
    </xdr:to>
    <xdr:sp macro="" textlink="">
      <xdr:nvSpPr>
        <xdr:cNvPr id="309" name="楕円 308"/>
        <xdr:cNvSpPr/>
      </xdr:nvSpPr>
      <xdr:spPr>
        <a:xfrm>
          <a:off x="1968500" y="145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16873</xdr:rowOff>
    </xdr:from>
    <xdr:to>
      <xdr:col>15</xdr:col>
      <xdr:colOff>50800</xdr:colOff>
      <xdr:row>85</xdr:row>
      <xdr:rowOff>28302</xdr:rowOff>
    </xdr:to>
    <xdr:cxnSp macro="">
      <xdr:nvCxnSpPr>
        <xdr:cNvPr id="310" name="直線コネクタ 309"/>
        <xdr:cNvCxnSpPr/>
      </xdr:nvCxnSpPr>
      <xdr:spPr>
        <a:xfrm>
          <a:off x="2019300" y="14590123"/>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127726</xdr:rowOff>
    </xdr:from>
    <xdr:to>
      <xdr:col>6</xdr:col>
      <xdr:colOff>38100</xdr:colOff>
      <xdr:row>85</xdr:row>
      <xdr:rowOff>57876</xdr:rowOff>
    </xdr:to>
    <xdr:sp macro="" textlink="">
      <xdr:nvSpPr>
        <xdr:cNvPr id="311" name="楕円 310"/>
        <xdr:cNvSpPr/>
      </xdr:nvSpPr>
      <xdr:spPr>
        <a:xfrm>
          <a:off x="1079500" y="145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7076</xdr:rowOff>
    </xdr:from>
    <xdr:to>
      <xdr:col>10</xdr:col>
      <xdr:colOff>114300</xdr:colOff>
      <xdr:row>85</xdr:row>
      <xdr:rowOff>16873</xdr:rowOff>
    </xdr:to>
    <xdr:cxnSp macro="">
      <xdr:nvCxnSpPr>
        <xdr:cNvPr id="312" name="直線コネクタ 311"/>
        <xdr:cNvCxnSpPr/>
      </xdr:nvCxnSpPr>
      <xdr:spPr>
        <a:xfrm>
          <a:off x="1130300" y="1458032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51543</xdr:rowOff>
    </xdr:from>
    <xdr:ext cx="405111" cy="259045"/>
    <xdr:sp macro="" textlink="">
      <xdr:nvSpPr>
        <xdr:cNvPr id="313" name="n_1aveValue【公営住宅】&#10;有形固定資産減価償却率"/>
        <xdr:cNvSpPr txBox="1"/>
      </xdr:nvSpPr>
      <xdr:spPr>
        <a:xfrm>
          <a:off x="3582044" y="1411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43378</xdr:rowOff>
    </xdr:from>
    <xdr:ext cx="405111" cy="259045"/>
    <xdr:sp macro="" textlink="">
      <xdr:nvSpPr>
        <xdr:cNvPr id="314" name="n_2aveValue【公営住宅】&#10;有形固定資産減価償却率"/>
        <xdr:cNvSpPr txBox="1"/>
      </xdr:nvSpPr>
      <xdr:spPr>
        <a:xfrm>
          <a:off x="27057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30315</xdr:rowOff>
    </xdr:from>
    <xdr:ext cx="405111" cy="259045"/>
    <xdr:sp macro="" textlink="">
      <xdr:nvSpPr>
        <xdr:cNvPr id="315" name="n_3aveValue【公営住宅】&#10;有形固定資産減価償却率"/>
        <xdr:cNvSpPr txBox="1"/>
      </xdr:nvSpPr>
      <xdr:spPr>
        <a:xfrm>
          <a:off x="1816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12354</xdr:rowOff>
    </xdr:from>
    <xdr:ext cx="405111" cy="259045"/>
    <xdr:sp macro="" textlink="">
      <xdr:nvSpPr>
        <xdr:cNvPr id="316" name="n_4aveValue【公営住宅】&#10;有形固定資産減価償却率"/>
        <xdr:cNvSpPr txBox="1"/>
      </xdr:nvSpPr>
      <xdr:spPr>
        <a:xfrm>
          <a:off x="927744" y="1407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91457</xdr:rowOff>
    </xdr:from>
    <xdr:ext cx="405111" cy="259045"/>
    <xdr:sp macro="" textlink="">
      <xdr:nvSpPr>
        <xdr:cNvPr id="317" name="n_1mainValue【公営住宅】&#10;有形固定資産減価償却率"/>
        <xdr:cNvSpPr txBox="1"/>
      </xdr:nvSpPr>
      <xdr:spPr>
        <a:xfrm>
          <a:off x="3582044"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70229</xdr:rowOff>
    </xdr:from>
    <xdr:ext cx="405111" cy="259045"/>
    <xdr:sp macro="" textlink="">
      <xdr:nvSpPr>
        <xdr:cNvPr id="318" name="n_2mainValue【公営住宅】&#10;有形固定資産減価償却率"/>
        <xdr:cNvSpPr txBox="1"/>
      </xdr:nvSpPr>
      <xdr:spPr>
        <a:xfrm>
          <a:off x="2705744" y="1464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58800</xdr:rowOff>
    </xdr:from>
    <xdr:ext cx="405111" cy="259045"/>
    <xdr:sp macro="" textlink="">
      <xdr:nvSpPr>
        <xdr:cNvPr id="319" name="n_3mainValue【公営住宅】&#10;有形固定資産減価償却率"/>
        <xdr:cNvSpPr txBox="1"/>
      </xdr:nvSpPr>
      <xdr:spPr>
        <a:xfrm>
          <a:off x="1816744" y="1463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49003</xdr:rowOff>
    </xdr:from>
    <xdr:ext cx="405111" cy="259045"/>
    <xdr:sp macro="" textlink="">
      <xdr:nvSpPr>
        <xdr:cNvPr id="320" name="n_4mainValue【公営住宅】&#10;有形固定資産減価償却率"/>
        <xdr:cNvSpPr txBox="1"/>
      </xdr:nvSpPr>
      <xdr:spPr>
        <a:xfrm>
          <a:off x="927744" y="1462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120968</xdr:rowOff>
    </xdr:from>
    <xdr:to>
      <xdr:col>54</xdr:col>
      <xdr:colOff>189865</xdr:colOff>
      <xdr:row>85</xdr:row>
      <xdr:rowOff>93535</xdr:rowOff>
    </xdr:to>
    <xdr:cxnSp macro="">
      <xdr:nvCxnSpPr>
        <xdr:cNvPr id="340" name="直線コネクタ 339"/>
        <xdr:cNvCxnSpPr/>
      </xdr:nvCxnSpPr>
      <xdr:spPr>
        <a:xfrm flipV="1">
          <a:off x="10476865" y="13494068"/>
          <a:ext cx="0" cy="1172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1" name="【公営住宅】&#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2" name="直線コネクタ 341"/>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67645</xdr:rowOff>
    </xdr:from>
    <xdr:ext cx="469744" cy="259045"/>
    <xdr:sp macro="" textlink="">
      <xdr:nvSpPr>
        <xdr:cNvPr id="343" name="【公営住宅】&#10;一人当たり面積最大値テキスト"/>
        <xdr:cNvSpPr txBox="1"/>
      </xdr:nvSpPr>
      <xdr:spPr>
        <a:xfrm>
          <a:off x="10515600" y="13269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120968</xdr:rowOff>
    </xdr:from>
    <xdr:to>
      <xdr:col>55</xdr:col>
      <xdr:colOff>88900</xdr:colOff>
      <xdr:row>78</xdr:row>
      <xdr:rowOff>120968</xdr:rowOff>
    </xdr:to>
    <xdr:cxnSp macro="">
      <xdr:nvCxnSpPr>
        <xdr:cNvPr id="344" name="直線コネクタ 343"/>
        <xdr:cNvCxnSpPr/>
      </xdr:nvCxnSpPr>
      <xdr:spPr>
        <a:xfrm>
          <a:off x="10388600" y="1349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109745</xdr:rowOff>
    </xdr:from>
    <xdr:ext cx="469744" cy="259045"/>
    <xdr:sp macro="" textlink="">
      <xdr:nvSpPr>
        <xdr:cNvPr id="345" name="【公営住宅】&#10;一人当たり面積平均値テキスト"/>
        <xdr:cNvSpPr txBox="1"/>
      </xdr:nvSpPr>
      <xdr:spPr>
        <a:xfrm>
          <a:off x="10515600" y="14168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131318</xdr:rowOff>
    </xdr:from>
    <xdr:to>
      <xdr:col>55</xdr:col>
      <xdr:colOff>50800</xdr:colOff>
      <xdr:row>83</xdr:row>
      <xdr:rowOff>61468</xdr:rowOff>
    </xdr:to>
    <xdr:sp macro="" textlink="">
      <xdr:nvSpPr>
        <xdr:cNvPr id="346" name="フローチャート: 判断 345"/>
        <xdr:cNvSpPr/>
      </xdr:nvSpPr>
      <xdr:spPr>
        <a:xfrm>
          <a:off x="104267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133032</xdr:rowOff>
    </xdr:from>
    <xdr:to>
      <xdr:col>50</xdr:col>
      <xdr:colOff>165100</xdr:colOff>
      <xdr:row>83</xdr:row>
      <xdr:rowOff>63182</xdr:rowOff>
    </xdr:to>
    <xdr:sp macro="" textlink="">
      <xdr:nvSpPr>
        <xdr:cNvPr id="347" name="フローチャート: 判断 346"/>
        <xdr:cNvSpPr/>
      </xdr:nvSpPr>
      <xdr:spPr>
        <a:xfrm>
          <a:off x="9588500" y="1419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135319</xdr:rowOff>
    </xdr:from>
    <xdr:to>
      <xdr:col>46</xdr:col>
      <xdr:colOff>38100</xdr:colOff>
      <xdr:row>83</xdr:row>
      <xdr:rowOff>65469</xdr:rowOff>
    </xdr:to>
    <xdr:sp macro="" textlink="">
      <xdr:nvSpPr>
        <xdr:cNvPr id="348" name="フローチャート: 判断 347"/>
        <xdr:cNvSpPr/>
      </xdr:nvSpPr>
      <xdr:spPr>
        <a:xfrm>
          <a:off x="8699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124461</xdr:rowOff>
    </xdr:from>
    <xdr:to>
      <xdr:col>41</xdr:col>
      <xdr:colOff>101600</xdr:colOff>
      <xdr:row>83</xdr:row>
      <xdr:rowOff>54611</xdr:rowOff>
    </xdr:to>
    <xdr:sp macro="" textlink="">
      <xdr:nvSpPr>
        <xdr:cNvPr id="349" name="フローチャート: 判断 348"/>
        <xdr:cNvSpPr/>
      </xdr:nvSpPr>
      <xdr:spPr>
        <a:xfrm>
          <a:off x="7810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158178</xdr:rowOff>
    </xdr:from>
    <xdr:to>
      <xdr:col>36</xdr:col>
      <xdr:colOff>165100</xdr:colOff>
      <xdr:row>83</xdr:row>
      <xdr:rowOff>88328</xdr:rowOff>
    </xdr:to>
    <xdr:sp macro="" textlink="">
      <xdr:nvSpPr>
        <xdr:cNvPr id="350" name="フローチャート: 判断 349"/>
        <xdr:cNvSpPr/>
      </xdr:nvSpPr>
      <xdr:spPr>
        <a:xfrm>
          <a:off x="6921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65596</xdr:rowOff>
    </xdr:from>
    <xdr:to>
      <xdr:col>55</xdr:col>
      <xdr:colOff>50800</xdr:colOff>
      <xdr:row>81</xdr:row>
      <xdr:rowOff>167196</xdr:rowOff>
    </xdr:to>
    <xdr:sp macro="" textlink="">
      <xdr:nvSpPr>
        <xdr:cNvPr id="356" name="楕円 355"/>
        <xdr:cNvSpPr/>
      </xdr:nvSpPr>
      <xdr:spPr>
        <a:xfrm>
          <a:off x="10426700" y="1395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88473</xdr:rowOff>
    </xdr:from>
    <xdr:ext cx="469744" cy="259045"/>
    <xdr:sp macro="" textlink="">
      <xdr:nvSpPr>
        <xdr:cNvPr id="357" name="【公営住宅】&#10;一人当たり面積該当値テキスト"/>
        <xdr:cNvSpPr txBox="1"/>
      </xdr:nvSpPr>
      <xdr:spPr>
        <a:xfrm>
          <a:off x="10515600" y="1380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72453</xdr:rowOff>
    </xdr:from>
    <xdr:to>
      <xdr:col>50</xdr:col>
      <xdr:colOff>165100</xdr:colOff>
      <xdr:row>82</xdr:row>
      <xdr:rowOff>2603</xdr:rowOff>
    </xdr:to>
    <xdr:sp macro="" textlink="">
      <xdr:nvSpPr>
        <xdr:cNvPr id="358" name="楕円 357"/>
        <xdr:cNvSpPr/>
      </xdr:nvSpPr>
      <xdr:spPr>
        <a:xfrm>
          <a:off x="9588500" y="1395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116396</xdr:rowOff>
    </xdr:from>
    <xdr:to>
      <xdr:col>55</xdr:col>
      <xdr:colOff>0</xdr:colOff>
      <xdr:row>81</xdr:row>
      <xdr:rowOff>123253</xdr:rowOff>
    </xdr:to>
    <xdr:cxnSp macro="">
      <xdr:nvCxnSpPr>
        <xdr:cNvPr id="359" name="直線コネクタ 358"/>
        <xdr:cNvCxnSpPr/>
      </xdr:nvCxnSpPr>
      <xdr:spPr>
        <a:xfrm flipV="1">
          <a:off x="9639300" y="14003846"/>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76454</xdr:rowOff>
    </xdr:from>
    <xdr:to>
      <xdr:col>46</xdr:col>
      <xdr:colOff>38100</xdr:colOff>
      <xdr:row>82</xdr:row>
      <xdr:rowOff>6604</xdr:rowOff>
    </xdr:to>
    <xdr:sp macro="" textlink="">
      <xdr:nvSpPr>
        <xdr:cNvPr id="360" name="楕円 359"/>
        <xdr:cNvSpPr/>
      </xdr:nvSpPr>
      <xdr:spPr>
        <a:xfrm>
          <a:off x="8699500" y="1396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123253</xdr:rowOff>
    </xdr:from>
    <xdr:to>
      <xdr:col>50</xdr:col>
      <xdr:colOff>114300</xdr:colOff>
      <xdr:row>81</xdr:row>
      <xdr:rowOff>127254</xdr:rowOff>
    </xdr:to>
    <xdr:cxnSp macro="">
      <xdr:nvCxnSpPr>
        <xdr:cNvPr id="361" name="直線コネクタ 360"/>
        <xdr:cNvCxnSpPr/>
      </xdr:nvCxnSpPr>
      <xdr:spPr>
        <a:xfrm flipV="1">
          <a:off x="8750300" y="14010703"/>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82741</xdr:rowOff>
    </xdr:from>
    <xdr:to>
      <xdr:col>41</xdr:col>
      <xdr:colOff>101600</xdr:colOff>
      <xdr:row>82</xdr:row>
      <xdr:rowOff>12891</xdr:rowOff>
    </xdr:to>
    <xdr:sp macro="" textlink="">
      <xdr:nvSpPr>
        <xdr:cNvPr id="362" name="楕円 361"/>
        <xdr:cNvSpPr/>
      </xdr:nvSpPr>
      <xdr:spPr>
        <a:xfrm>
          <a:off x="7810500" y="1397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127254</xdr:rowOff>
    </xdr:from>
    <xdr:to>
      <xdr:col>45</xdr:col>
      <xdr:colOff>177800</xdr:colOff>
      <xdr:row>81</xdr:row>
      <xdr:rowOff>133541</xdr:rowOff>
    </xdr:to>
    <xdr:cxnSp macro="">
      <xdr:nvCxnSpPr>
        <xdr:cNvPr id="363" name="直線コネクタ 362"/>
        <xdr:cNvCxnSpPr/>
      </xdr:nvCxnSpPr>
      <xdr:spPr>
        <a:xfrm flipV="1">
          <a:off x="7861300" y="14014704"/>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106172</xdr:rowOff>
    </xdr:from>
    <xdr:to>
      <xdr:col>36</xdr:col>
      <xdr:colOff>165100</xdr:colOff>
      <xdr:row>84</xdr:row>
      <xdr:rowOff>36322</xdr:rowOff>
    </xdr:to>
    <xdr:sp macro="" textlink="">
      <xdr:nvSpPr>
        <xdr:cNvPr id="364" name="楕円 363"/>
        <xdr:cNvSpPr/>
      </xdr:nvSpPr>
      <xdr:spPr>
        <a:xfrm>
          <a:off x="6921500" y="1433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133541</xdr:rowOff>
    </xdr:from>
    <xdr:to>
      <xdr:col>41</xdr:col>
      <xdr:colOff>50800</xdr:colOff>
      <xdr:row>83</xdr:row>
      <xdr:rowOff>156972</xdr:rowOff>
    </xdr:to>
    <xdr:cxnSp macro="">
      <xdr:nvCxnSpPr>
        <xdr:cNvPr id="365" name="直線コネクタ 364"/>
        <xdr:cNvCxnSpPr/>
      </xdr:nvCxnSpPr>
      <xdr:spPr>
        <a:xfrm flipV="1">
          <a:off x="6972300" y="14020991"/>
          <a:ext cx="889000" cy="36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54309</xdr:rowOff>
    </xdr:from>
    <xdr:ext cx="469744" cy="259045"/>
    <xdr:sp macro="" textlink="">
      <xdr:nvSpPr>
        <xdr:cNvPr id="366" name="n_1aveValue【公営住宅】&#10;一人当たり面積"/>
        <xdr:cNvSpPr txBox="1"/>
      </xdr:nvSpPr>
      <xdr:spPr>
        <a:xfrm>
          <a:off x="9391727" y="1428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56596</xdr:rowOff>
    </xdr:from>
    <xdr:ext cx="469744" cy="259045"/>
    <xdr:sp macro="" textlink="">
      <xdr:nvSpPr>
        <xdr:cNvPr id="367" name="n_2aveValue【公営住宅】&#10;一人当たり面積"/>
        <xdr:cNvSpPr txBox="1"/>
      </xdr:nvSpPr>
      <xdr:spPr>
        <a:xfrm>
          <a:off x="8515427" y="1428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45738</xdr:rowOff>
    </xdr:from>
    <xdr:ext cx="469744" cy="259045"/>
    <xdr:sp macro="" textlink="">
      <xdr:nvSpPr>
        <xdr:cNvPr id="368" name="n_3aveValue【公営住宅】&#10;一人当たり面積"/>
        <xdr:cNvSpPr txBox="1"/>
      </xdr:nvSpPr>
      <xdr:spPr>
        <a:xfrm>
          <a:off x="76264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104855</xdr:rowOff>
    </xdr:from>
    <xdr:ext cx="469744" cy="259045"/>
    <xdr:sp macro="" textlink="">
      <xdr:nvSpPr>
        <xdr:cNvPr id="369" name="n_4aveValue【公営住宅】&#10;一人当たり面積"/>
        <xdr:cNvSpPr txBox="1"/>
      </xdr:nvSpPr>
      <xdr:spPr>
        <a:xfrm>
          <a:off x="6737427" y="1399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19130</xdr:rowOff>
    </xdr:from>
    <xdr:ext cx="469744" cy="259045"/>
    <xdr:sp macro="" textlink="">
      <xdr:nvSpPr>
        <xdr:cNvPr id="370" name="n_1mainValue【公営住宅】&#10;一人当たり面積"/>
        <xdr:cNvSpPr txBox="1"/>
      </xdr:nvSpPr>
      <xdr:spPr>
        <a:xfrm>
          <a:off x="9391727" y="13735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23131</xdr:rowOff>
    </xdr:from>
    <xdr:ext cx="469744" cy="259045"/>
    <xdr:sp macro="" textlink="">
      <xdr:nvSpPr>
        <xdr:cNvPr id="371" name="n_2mainValue【公営住宅】&#10;一人当たり面積"/>
        <xdr:cNvSpPr txBox="1"/>
      </xdr:nvSpPr>
      <xdr:spPr>
        <a:xfrm>
          <a:off x="8515427" y="1373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29418</xdr:rowOff>
    </xdr:from>
    <xdr:ext cx="469744" cy="259045"/>
    <xdr:sp macro="" textlink="">
      <xdr:nvSpPr>
        <xdr:cNvPr id="372" name="n_3mainValue【公営住宅】&#10;一人当たり面積"/>
        <xdr:cNvSpPr txBox="1"/>
      </xdr:nvSpPr>
      <xdr:spPr>
        <a:xfrm>
          <a:off x="7626427" y="13745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27449</xdr:rowOff>
    </xdr:from>
    <xdr:ext cx="469744" cy="259045"/>
    <xdr:sp macro="" textlink="">
      <xdr:nvSpPr>
        <xdr:cNvPr id="373" name="n_4mainValue【公営住宅】&#10;一人当たり面積"/>
        <xdr:cNvSpPr txBox="1"/>
      </xdr:nvSpPr>
      <xdr:spPr>
        <a:xfrm>
          <a:off x="6737427" y="1442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47625</xdr:rowOff>
    </xdr:from>
    <xdr:to>
      <xdr:col>24</xdr:col>
      <xdr:colOff>62865</xdr:colOff>
      <xdr:row>107</xdr:row>
      <xdr:rowOff>160020</xdr:rowOff>
    </xdr:to>
    <xdr:cxnSp macro="">
      <xdr:nvCxnSpPr>
        <xdr:cNvPr id="398" name="直線コネクタ 397"/>
        <xdr:cNvCxnSpPr/>
      </xdr:nvCxnSpPr>
      <xdr:spPr>
        <a:xfrm flipV="1">
          <a:off x="4634865" y="1736407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163847</xdr:rowOff>
    </xdr:from>
    <xdr:ext cx="405111" cy="259045"/>
    <xdr:sp macro="" textlink="">
      <xdr:nvSpPr>
        <xdr:cNvPr id="399" name="【港湾・漁港】&#10;有形固定資産減価償却率最小値テキスト"/>
        <xdr:cNvSpPr txBox="1"/>
      </xdr:nvSpPr>
      <xdr:spPr>
        <a:xfrm>
          <a:off x="4673600" y="185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160020</xdr:rowOff>
    </xdr:from>
    <xdr:to>
      <xdr:col>24</xdr:col>
      <xdr:colOff>152400</xdr:colOff>
      <xdr:row>107</xdr:row>
      <xdr:rowOff>160020</xdr:rowOff>
    </xdr:to>
    <xdr:cxnSp macro="">
      <xdr:nvCxnSpPr>
        <xdr:cNvPr id="400" name="直線コネクタ 399"/>
        <xdr:cNvCxnSpPr/>
      </xdr:nvCxnSpPr>
      <xdr:spPr>
        <a:xfrm>
          <a:off x="4546600" y="1850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165752</xdr:rowOff>
    </xdr:from>
    <xdr:ext cx="405111" cy="259045"/>
    <xdr:sp macro="" textlink="">
      <xdr:nvSpPr>
        <xdr:cNvPr id="401" name="【港湾・漁港】&#10;有形固定資産減価償却率最大値テキスト"/>
        <xdr:cNvSpPr txBox="1"/>
      </xdr:nvSpPr>
      <xdr:spPr>
        <a:xfrm>
          <a:off x="4673600" y="1713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47625</xdr:rowOff>
    </xdr:from>
    <xdr:to>
      <xdr:col>24</xdr:col>
      <xdr:colOff>152400</xdr:colOff>
      <xdr:row>101</xdr:row>
      <xdr:rowOff>47625</xdr:rowOff>
    </xdr:to>
    <xdr:cxnSp macro="">
      <xdr:nvCxnSpPr>
        <xdr:cNvPr id="402" name="直線コネクタ 401"/>
        <xdr:cNvCxnSpPr/>
      </xdr:nvCxnSpPr>
      <xdr:spPr>
        <a:xfrm>
          <a:off x="4546600" y="173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67327</xdr:rowOff>
    </xdr:from>
    <xdr:ext cx="405111" cy="259045"/>
    <xdr:sp macro="" textlink="">
      <xdr:nvSpPr>
        <xdr:cNvPr id="403" name="【港湾・漁港】&#10;有形固定資産減価償却率平均値テキスト"/>
        <xdr:cNvSpPr txBox="1"/>
      </xdr:nvSpPr>
      <xdr:spPr>
        <a:xfrm>
          <a:off x="4673600" y="17898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44450</xdr:rowOff>
    </xdr:from>
    <xdr:to>
      <xdr:col>24</xdr:col>
      <xdr:colOff>114300</xdr:colOff>
      <xdr:row>105</xdr:row>
      <xdr:rowOff>146050</xdr:rowOff>
    </xdr:to>
    <xdr:sp macro="" textlink="">
      <xdr:nvSpPr>
        <xdr:cNvPr id="404" name="フローチャート: 判断 403"/>
        <xdr:cNvSpPr/>
      </xdr:nvSpPr>
      <xdr:spPr>
        <a:xfrm>
          <a:off x="45847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42545</xdr:rowOff>
    </xdr:from>
    <xdr:to>
      <xdr:col>20</xdr:col>
      <xdr:colOff>38100</xdr:colOff>
      <xdr:row>104</xdr:row>
      <xdr:rowOff>144145</xdr:rowOff>
    </xdr:to>
    <xdr:sp macro="" textlink="">
      <xdr:nvSpPr>
        <xdr:cNvPr id="405" name="フローチャート: 判断 404"/>
        <xdr:cNvSpPr/>
      </xdr:nvSpPr>
      <xdr:spPr>
        <a:xfrm>
          <a:off x="3746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10161</xdr:rowOff>
    </xdr:from>
    <xdr:to>
      <xdr:col>15</xdr:col>
      <xdr:colOff>101600</xdr:colOff>
      <xdr:row>104</xdr:row>
      <xdr:rowOff>111761</xdr:rowOff>
    </xdr:to>
    <xdr:sp macro="" textlink="">
      <xdr:nvSpPr>
        <xdr:cNvPr id="406" name="フローチャート: 判断 405"/>
        <xdr:cNvSpPr/>
      </xdr:nvSpPr>
      <xdr:spPr>
        <a:xfrm>
          <a:off x="2857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164464</xdr:rowOff>
    </xdr:from>
    <xdr:to>
      <xdr:col>10</xdr:col>
      <xdr:colOff>165100</xdr:colOff>
      <xdr:row>104</xdr:row>
      <xdr:rowOff>94614</xdr:rowOff>
    </xdr:to>
    <xdr:sp macro="" textlink="">
      <xdr:nvSpPr>
        <xdr:cNvPr id="407" name="フローチャート: 判断 406"/>
        <xdr:cNvSpPr/>
      </xdr:nvSpPr>
      <xdr:spPr>
        <a:xfrm>
          <a:off x="1968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21589</xdr:rowOff>
    </xdr:from>
    <xdr:to>
      <xdr:col>6</xdr:col>
      <xdr:colOff>38100</xdr:colOff>
      <xdr:row>105</xdr:row>
      <xdr:rowOff>123189</xdr:rowOff>
    </xdr:to>
    <xdr:sp macro="" textlink="">
      <xdr:nvSpPr>
        <xdr:cNvPr id="408" name="フローチャート: 判断 407"/>
        <xdr:cNvSpPr/>
      </xdr:nvSpPr>
      <xdr:spPr>
        <a:xfrm>
          <a:off x="1079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53975</xdr:rowOff>
    </xdr:from>
    <xdr:to>
      <xdr:col>24</xdr:col>
      <xdr:colOff>114300</xdr:colOff>
      <xdr:row>105</xdr:row>
      <xdr:rowOff>155575</xdr:rowOff>
    </xdr:to>
    <xdr:sp macro="" textlink="">
      <xdr:nvSpPr>
        <xdr:cNvPr id="414" name="楕円 413"/>
        <xdr:cNvSpPr/>
      </xdr:nvSpPr>
      <xdr:spPr>
        <a:xfrm>
          <a:off x="4584700" y="180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32402</xdr:rowOff>
    </xdr:from>
    <xdr:ext cx="405111" cy="259045"/>
    <xdr:sp macro="" textlink="">
      <xdr:nvSpPr>
        <xdr:cNvPr id="415" name="【港湾・漁港】&#10;有形固定資産減価償却率該当値テキスト"/>
        <xdr:cNvSpPr txBox="1"/>
      </xdr:nvSpPr>
      <xdr:spPr>
        <a:xfrm>
          <a:off x="4673600" y="180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2539</xdr:rowOff>
    </xdr:from>
    <xdr:to>
      <xdr:col>20</xdr:col>
      <xdr:colOff>38100</xdr:colOff>
      <xdr:row>105</xdr:row>
      <xdr:rowOff>104139</xdr:rowOff>
    </xdr:to>
    <xdr:sp macro="" textlink="">
      <xdr:nvSpPr>
        <xdr:cNvPr id="416" name="楕円 415"/>
        <xdr:cNvSpPr/>
      </xdr:nvSpPr>
      <xdr:spPr>
        <a:xfrm>
          <a:off x="3746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53339</xdr:rowOff>
    </xdr:from>
    <xdr:to>
      <xdr:col>24</xdr:col>
      <xdr:colOff>63500</xdr:colOff>
      <xdr:row>105</xdr:row>
      <xdr:rowOff>104775</xdr:rowOff>
    </xdr:to>
    <xdr:cxnSp macro="">
      <xdr:nvCxnSpPr>
        <xdr:cNvPr id="417" name="直線コネクタ 416"/>
        <xdr:cNvCxnSpPr/>
      </xdr:nvCxnSpPr>
      <xdr:spPr>
        <a:xfrm>
          <a:off x="3797300" y="18055589"/>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120650</xdr:rowOff>
    </xdr:from>
    <xdr:to>
      <xdr:col>15</xdr:col>
      <xdr:colOff>101600</xdr:colOff>
      <xdr:row>105</xdr:row>
      <xdr:rowOff>50800</xdr:rowOff>
    </xdr:to>
    <xdr:sp macro="" textlink="">
      <xdr:nvSpPr>
        <xdr:cNvPr id="418" name="楕円 417"/>
        <xdr:cNvSpPr/>
      </xdr:nvSpPr>
      <xdr:spPr>
        <a:xfrm>
          <a:off x="28575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0</xdr:rowOff>
    </xdr:from>
    <xdr:to>
      <xdr:col>19</xdr:col>
      <xdr:colOff>177800</xdr:colOff>
      <xdr:row>105</xdr:row>
      <xdr:rowOff>53339</xdr:rowOff>
    </xdr:to>
    <xdr:cxnSp macro="">
      <xdr:nvCxnSpPr>
        <xdr:cNvPr id="419" name="直線コネクタ 418"/>
        <xdr:cNvCxnSpPr/>
      </xdr:nvCxnSpPr>
      <xdr:spPr>
        <a:xfrm>
          <a:off x="2908300" y="1800225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69214</xdr:rowOff>
    </xdr:from>
    <xdr:to>
      <xdr:col>10</xdr:col>
      <xdr:colOff>165100</xdr:colOff>
      <xdr:row>104</xdr:row>
      <xdr:rowOff>170814</xdr:rowOff>
    </xdr:to>
    <xdr:sp macro="" textlink="">
      <xdr:nvSpPr>
        <xdr:cNvPr id="420" name="楕円 419"/>
        <xdr:cNvSpPr/>
      </xdr:nvSpPr>
      <xdr:spPr>
        <a:xfrm>
          <a:off x="1968500" y="179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120014</xdr:rowOff>
    </xdr:from>
    <xdr:to>
      <xdr:col>15</xdr:col>
      <xdr:colOff>50800</xdr:colOff>
      <xdr:row>105</xdr:row>
      <xdr:rowOff>0</xdr:rowOff>
    </xdr:to>
    <xdr:cxnSp macro="">
      <xdr:nvCxnSpPr>
        <xdr:cNvPr id="421" name="直線コネクタ 420"/>
        <xdr:cNvCxnSpPr/>
      </xdr:nvCxnSpPr>
      <xdr:spPr>
        <a:xfrm>
          <a:off x="2019300" y="17950814"/>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15875</xdr:rowOff>
    </xdr:from>
    <xdr:to>
      <xdr:col>6</xdr:col>
      <xdr:colOff>38100</xdr:colOff>
      <xdr:row>104</xdr:row>
      <xdr:rowOff>117475</xdr:rowOff>
    </xdr:to>
    <xdr:sp macro="" textlink="">
      <xdr:nvSpPr>
        <xdr:cNvPr id="422" name="楕円 421"/>
        <xdr:cNvSpPr/>
      </xdr:nvSpPr>
      <xdr:spPr>
        <a:xfrm>
          <a:off x="10795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66675</xdr:rowOff>
    </xdr:from>
    <xdr:to>
      <xdr:col>10</xdr:col>
      <xdr:colOff>114300</xdr:colOff>
      <xdr:row>104</xdr:row>
      <xdr:rowOff>120014</xdr:rowOff>
    </xdr:to>
    <xdr:cxnSp macro="">
      <xdr:nvCxnSpPr>
        <xdr:cNvPr id="423" name="直線コネクタ 422"/>
        <xdr:cNvCxnSpPr/>
      </xdr:nvCxnSpPr>
      <xdr:spPr>
        <a:xfrm>
          <a:off x="1130300" y="17897475"/>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160672</xdr:rowOff>
    </xdr:from>
    <xdr:ext cx="405111" cy="259045"/>
    <xdr:sp macro="" textlink="">
      <xdr:nvSpPr>
        <xdr:cNvPr id="424" name="n_1aveValue【港湾・漁港】&#10;有形固定資産減価償却率"/>
        <xdr:cNvSpPr txBox="1"/>
      </xdr:nvSpPr>
      <xdr:spPr>
        <a:xfrm>
          <a:off x="35820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128288</xdr:rowOff>
    </xdr:from>
    <xdr:ext cx="405111" cy="259045"/>
    <xdr:sp macro="" textlink="">
      <xdr:nvSpPr>
        <xdr:cNvPr id="425" name="n_2aveValue【港湾・漁港】&#10;有形固定資産減価償却率"/>
        <xdr:cNvSpPr txBox="1"/>
      </xdr:nvSpPr>
      <xdr:spPr>
        <a:xfrm>
          <a:off x="2705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111141</xdr:rowOff>
    </xdr:from>
    <xdr:ext cx="405111" cy="259045"/>
    <xdr:sp macro="" textlink="">
      <xdr:nvSpPr>
        <xdr:cNvPr id="426" name="n_3aveValue【港湾・漁港】&#10;有形固定資産減価償却率"/>
        <xdr:cNvSpPr txBox="1"/>
      </xdr:nvSpPr>
      <xdr:spPr>
        <a:xfrm>
          <a:off x="18167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114316</xdr:rowOff>
    </xdr:from>
    <xdr:ext cx="405111" cy="259045"/>
    <xdr:sp macro="" textlink="">
      <xdr:nvSpPr>
        <xdr:cNvPr id="427" name="n_4aveValue【港湾・漁港】&#10;有形固定資産減価償却率"/>
        <xdr:cNvSpPr txBox="1"/>
      </xdr:nvSpPr>
      <xdr:spPr>
        <a:xfrm>
          <a:off x="927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95266</xdr:rowOff>
    </xdr:from>
    <xdr:ext cx="405111" cy="259045"/>
    <xdr:sp macro="" textlink="">
      <xdr:nvSpPr>
        <xdr:cNvPr id="428" name="n_1mainValue【港湾・漁港】&#10;有形固定資産減価償却率"/>
        <xdr:cNvSpPr txBox="1"/>
      </xdr:nvSpPr>
      <xdr:spPr>
        <a:xfrm>
          <a:off x="35820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41927</xdr:rowOff>
    </xdr:from>
    <xdr:ext cx="405111" cy="259045"/>
    <xdr:sp macro="" textlink="">
      <xdr:nvSpPr>
        <xdr:cNvPr id="429" name="n_2mainValue【港湾・漁港】&#10;有形固定資産減価償却率"/>
        <xdr:cNvSpPr txBox="1"/>
      </xdr:nvSpPr>
      <xdr:spPr>
        <a:xfrm>
          <a:off x="2705744"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161941</xdr:rowOff>
    </xdr:from>
    <xdr:ext cx="405111" cy="259045"/>
    <xdr:sp macro="" textlink="">
      <xdr:nvSpPr>
        <xdr:cNvPr id="430" name="n_3mainValue【港湾・漁港】&#10;有形固定資産減価償却率"/>
        <xdr:cNvSpPr txBox="1"/>
      </xdr:nvSpPr>
      <xdr:spPr>
        <a:xfrm>
          <a:off x="1816744" y="1799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134002</xdr:rowOff>
    </xdr:from>
    <xdr:ext cx="405111" cy="259045"/>
    <xdr:sp macro="" textlink="">
      <xdr:nvSpPr>
        <xdr:cNvPr id="431" name="n_4mainValue【港湾・漁港】&#10;有形固定資産減価償却率"/>
        <xdr:cNvSpPr txBox="1"/>
      </xdr:nvSpPr>
      <xdr:spPr>
        <a:xfrm>
          <a:off x="927744" y="1762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43" name="テキスト ボックス 442"/>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45" name="テキスト ボックス 444"/>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47" name="テキスト ボックス 446"/>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49" name="テキスト ボックス 448"/>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143456</xdr:rowOff>
    </xdr:from>
    <xdr:to>
      <xdr:col>54</xdr:col>
      <xdr:colOff>189865</xdr:colOff>
      <xdr:row>107</xdr:row>
      <xdr:rowOff>132635</xdr:rowOff>
    </xdr:to>
    <xdr:cxnSp macro="">
      <xdr:nvCxnSpPr>
        <xdr:cNvPr id="451" name="直線コネクタ 450"/>
        <xdr:cNvCxnSpPr/>
      </xdr:nvCxnSpPr>
      <xdr:spPr>
        <a:xfrm flipV="1">
          <a:off x="10476865" y="17288456"/>
          <a:ext cx="0" cy="1189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136462</xdr:rowOff>
    </xdr:from>
    <xdr:ext cx="469744" cy="259045"/>
    <xdr:sp macro="" textlink="">
      <xdr:nvSpPr>
        <xdr:cNvPr id="452" name="【港湾・漁港】&#10;一人当たり有形固定資産（償却資産）額最小値テキスト"/>
        <xdr:cNvSpPr txBox="1"/>
      </xdr:nvSpPr>
      <xdr:spPr>
        <a:xfrm>
          <a:off x="10515600" y="1848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132635</xdr:rowOff>
    </xdr:from>
    <xdr:to>
      <xdr:col>55</xdr:col>
      <xdr:colOff>88900</xdr:colOff>
      <xdr:row>107</xdr:row>
      <xdr:rowOff>132635</xdr:rowOff>
    </xdr:to>
    <xdr:cxnSp macro="">
      <xdr:nvCxnSpPr>
        <xdr:cNvPr id="453" name="直線コネクタ 452"/>
        <xdr:cNvCxnSpPr/>
      </xdr:nvCxnSpPr>
      <xdr:spPr>
        <a:xfrm>
          <a:off x="10388600" y="18477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90133</xdr:rowOff>
    </xdr:from>
    <xdr:ext cx="690189" cy="259045"/>
    <xdr:sp macro="" textlink="">
      <xdr:nvSpPr>
        <xdr:cNvPr id="454" name="【港湾・漁港】&#10;一人当たり有形固定資産（償却資産）額最大値テキスト"/>
        <xdr:cNvSpPr txBox="1"/>
      </xdr:nvSpPr>
      <xdr:spPr>
        <a:xfrm>
          <a:off x="10515600" y="170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143456</xdr:rowOff>
    </xdr:from>
    <xdr:to>
      <xdr:col>55</xdr:col>
      <xdr:colOff>88900</xdr:colOff>
      <xdr:row>100</xdr:row>
      <xdr:rowOff>143456</xdr:rowOff>
    </xdr:to>
    <xdr:cxnSp macro="">
      <xdr:nvCxnSpPr>
        <xdr:cNvPr id="455" name="直線コネクタ 454"/>
        <xdr:cNvCxnSpPr/>
      </xdr:nvCxnSpPr>
      <xdr:spPr>
        <a:xfrm>
          <a:off x="10388600" y="172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88354</xdr:rowOff>
    </xdr:from>
    <xdr:ext cx="599010" cy="259045"/>
    <xdr:sp macro="" textlink="">
      <xdr:nvSpPr>
        <xdr:cNvPr id="456" name="【港湾・漁港】&#10;一人当たり有形固定資産（償却資産）額平均値テキスト"/>
        <xdr:cNvSpPr txBox="1"/>
      </xdr:nvSpPr>
      <xdr:spPr>
        <a:xfrm>
          <a:off x="10515600" y="18090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65477</xdr:rowOff>
    </xdr:from>
    <xdr:to>
      <xdr:col>55</xdr:col>
      <xdr:colOff>50800</xdr:colOff>
      <xdr:row>106</xdr:row>
      <xdr:rowOff>167077</xdr:rowOff>
    </xdr:to>
    <xdr:sp macro="" textlink="">
      <xdr:nvSpPr>
        <xdr:cNvPr id="457" name="フローチャート: 判断 456"/>
        <xdr:cNvSpPr/>
      </xdr:nvSpPr>
      <xdr:spPr>
        <a:xfrm>
          <a:off x="10426700" y="1823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42453</xdr:rowOff>
    </xdr:from>
    <xdr:to>
      <xdr:col>50</xdr:col>
      <xdr:colOff>165100</xdr:colOff>
      <xdr:row>106</xdr:row>
      <xdr:rowOff>144053</xdr:rowOff>
    </xdr:to>
    <xdr:sp macro="" textlink="">
      <xdr:nvSpPr>
        <xdr:cNvPr id="458" name="フローチャート: 判断 457"/>
        <xdr:cNvSpPr/>
      </xdr:nvSpPr>
      <xdr:spPr>
        <a:xfrm>
          <a:off x="9588500" y="182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45214</xdr:rowOff>
    </xdr:from>
    <xdr:to>
      <xdr:col>46</xdr:col>
      <xdr:colOff>38100</xdr:colOff>
      <xdr:row>106</xdr:row>
      <xdr:rowOff>146814</xdr:rowOff>
    </xdr:to>
    <xdr:sp macro="" textlink="">
      <xdr:nvSpPr>
        <xdr:cNvPr id="459" name="フローチャート: 判断 458"/>
        <xdr:cNvSpPr/>
      </xdr:nvSpPr>
      <xdr:spPr>
        <a:xfrm>
          <a:off x="8699500" y="1821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29415</xdr:rowOff>
    </xdr:from>
    <xdr:to>
      <xdr:col>41</xdr:col>
      <xdr:colOff>101600</xdr:colOff>
      <xdr:row>106</xdr:row>
      <xdr:rowOff>131015</xdr:rowOff>
    </xdr:to>
    <xdr:sp macro="" textlink="">
      <xdr:nvSpPr>
        <xdr:cNvPr id="460" name="フローチャート: 判断 459"/>
        <xdr:cNvSpPr/>
      </xdr:nvSpPr>
      <xdr:spPr>
        <a:xfrm>
          <a:off x="7810500" y="182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108474</xdr:rowOff>
    </xdr:from>
    <xdr:to>
      <xdr:col>36</xdr:col>
      <xdr:colOff>165100</xdr:colOff>
      <xdr:row>107</xdr:row>
      <xdr:rowOff>38624</xdr:rowOff>
    </xdr:to>
    <xdr:sp macro="" textlink="">
      <xdr:nvSpPr>
        <xdr:cNvPr id="461" name="フローチャート: 判断 460"/>
        <xdr:cNvSpPr/>
      </xdr:nvSpPr>
      <xdr:spPr>
        <a:xfrm>
          <a:off x="6921500" y="1828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20701</xdr:rowOff>
    </xdr:from>
    <xdr:to>
      <xdr:col>55</xdr:col>
      <xdr:colOff>50800</xdr:colOff>
      <xdr:row>107</xdr:row>
      <xdr:rowOff>122301</xdr:rowOff>
    </xdr:to>
    <xdr:sp macro="" textlink="">
      <xdr:nvSpPr>
        <xdr:cNvPr id="467" name="楕円 466"/>
        <xdr:cNvSpPr/>
      </xdr:nvSpPr>
      <xdr:spPr>
        <a:xfrm>
          <a:off x="10426700" y="1836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107078</xdr:rowOff>
    </xdr:from>
    <xdr:ext cx="599010" cy="259045"/>
    <xdr:sp macro="" textlink="">
      <xdr:nvSpPr>
        <xdr:cNvPr id="468" name="【港湾・漁港】&#10;一人当たり有形固定資産（償却資産）額該当値テキスト"/>
        <xdr:cNvSpPr txBox="1"/>
      </xdr:nvSpPr>
      <xdr:spPr>
        <a:xfrm>
          <a:off x="10515600" y="18280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21400</xdr:rowOff>
    </xdr:from>
    <xdr:to>
      <xdr:col>50</xdr:col>
      <xdr:colOff>165100</xdr:colOff>
      <xdr:row>107</xdr:row>
      <xdr:rowOff>123000</xdr:rowOff>
    </xdr:to>
    <xdr:sp macro="" textlink="">
      <xdr:nvSpPr>
        <xdr:cNvPr id="469" name="楕円 468"/>
        <xdr:cNvSpPr/>
      </xdr:nvSpPr>
      <xdr:spPr>
        <a:xfrm>
          <a:off x="9588500" y="1836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71501</xdr:rowOff>
    </xdr:from>
    <xdr:to>
      <xdr:col>55</xdr:col>
      <xdr:colOff>0</xdr:colOff>
      <xdr:row>107</xdr:row>
      <xdr:rowOff>72200</xdr:rowOff>
    </xdr:to>
    <xdr:cxnSp macro="">
      <xdr:nvCxnSpPr>
        <xdr:cNvPr id="470" name="直線コネクタ 469"/>
        <xdr:cNvCxnSpPr/>
      </xdr:nvCxnSpPr>
      <xdr:spPr>
        <a:xfrm flipV="1">
          <a:off x="9639300" y="18416651"/>
          <a:ext cx="838200" cy="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21771</xdr:rowOff>
    </xdr:from>
    <xdr:to>
      <xdr:col>46</xdr:col>
      <xdr:colOff>38100</xdr:colOff>
      <xdr:row>107</xdr:row>
      <xdr:rowOff>123371</xdr:rowOff>
    </xdr:to>
    <xdr:sp macro="" textlink="">
      <xdr:nvSpPr>
        <xdr:cNvPr id="471" name="楕円 470"/>
        <xdr:cNvSpPr/>
      </xdr:nvSpPr>
      <xdr:spPr>
        <a:xfrm>
          <a:off x="8699500" y="1836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72200</xdr:rowOff>
    </xdr:from>
    <xdr:to>
      <xdr:col>50</xdr:col>
      <xdr:colOff>114300</xdr:colOff>
      <xdr:row>107</xdr:row>
      <xdr:rowOff>72571</xdr:rowOff>
    </xdr:to>
    <xdr:cxnSp macro="">
      <xdr:nvCxnSpPr>
        <xdr:cNvPr id="472" name="直線コネクタ 471"/>
        <xdr:cNvCxnSpPr/>
      </xdr:nvCxnSpPr>
      <xdr:spPr>
        <a:xfrm flipV="1">
          <a:off x="8750300" y="18417350"/>
          <a:ext cx="889000" cy="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22344</xdr:rowOff>
    </xdr:from>
    <xdr:to>
      <xdr:col>41</xdr:col>
      <xdr:colOff>101600</xdr:colOff>
      <xdr:row>107</xdr:row>
      <xdr:rowOff>123944</xdr:rowOff>
    </xdr:to>
    <xdr:sp macro="" textlink="">
      <xdr:nvSpPr>
        <xdr:cNvPr id="473" name="楕円 472"/>
        <xdr:cNvSpPr/>
      </xdr:nvSpPr>
      <xdr:spPr>
        <a:xfrm>
          <a:off x="7810500" y="1836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72571</xdr:rowOff>
    </xdr:from>
    <xdr:to>
      <xdr:col>45</xdr:col>
      <xdr:colOff>177800</xdr:colOff>
      <xdr:row>107</xdr:row>
      <xdr:rowOff>73144</xdr:rowOff>
    </xdr:to>
    <xdr:cxnSp macro="">
      <xdr:nvCxnSpPr>
        <xdr:cNvPr id="474" name="直線コネクタ 473"/>
        <xdr:cNvCxnSpPr/>
      </xdr:nvCxnSpPr>
      <xdr:spPr>
        <a:xfrm flipV="1">
          <a:off x="7861300" y="18417721"/>
          <a:ext cx="889000" cy="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22650</xdr:rowOff>
    </xdr:from>
    <xdr:to>
      <xdr:col>36</xdr:col>
      <xdr:colOff>165100</xdr:colOff>
      <xdr:row>107</xdr:row>
      <xdr:rowOff>124250</xdr:rowOff>
    </xdr:to>
    <xdr:sp macro="" textlink="">
      <xdr:nvSpPr>
        <xdr:cNvPr id="475" name="楕円 474"/>
        <xdr:cNvSpPr/>
      </xdr:nvSpPr>
      <xdr:spPr>
        <a:xfrm>
          <a:off x="6921500" y="183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73144</xdr:rowOff>
    </xdr:from>
    <xdr:to>
      <xdr:col>41</xdr:col>
      <xdr:colOff>50800</xdr:colOff>
      <xdr:row>107</xdr:row>
      <xdr:rowOff>73450</xdr:rowOff>
    </xdr:to>
    <xdr:cxnSp macro="">
      <xdr:nvCxnSpPr>
        <xdr:cNvPr id="476" name="直線コネクタ 475"/>
        <xdr:cNvCxnSpPr/>
      </xdr:nvCxnSpPr>
      <xdr:spPr>
        <a:xfrm flipV="1">
          <a:off x="6972300" y="18418294"/>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160580</xdr:rowOff>
    </xdr:from>
    <xdr:ext cx="599010" cy="259045"/>
    <xdr:sp macro="" textlink="">
      <xdr:nvSpPr>
        <xdr:cNvPr id="477" name="n_1aveValue【港湾・漁港】&#10;一人当たり有形固定資産（償却資産）額"/>
        <xdr:cNvSpPr txBox="1"/>
      </xdr:nvSpPr>
      <xdr:spPr>
        <a:xfrm>
          <a:off x="9327095" y="1799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163341</xdr:rowOff>
    </xdr:from>
    <xdr:ext cx="599010" cy="259045"/>
    <xdr:sp macro="" textlink="">
      <xdr:nvSpPr>
        <xdr:cNvPr id="478" name="n_2aveValue【港湾・漁港】&#10;一人当たり有形固定資産（償却資産）額"/>
        <xdr:cNvSpPr txBox="1"/>
      </xdr:nvSpPr>
      <xdr:spPr>
        <a:xfrm>
          <a:off x="8450795" y="1799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147542</xdr:rowOff>
    </xdr:from>
    <xdr:ext cx="599010" cy="259045"/>
    <xdr:sp macro="" textlink="">
      <xdr:nvSpPr>
        <xdr:cNvPr id="479" name="n_3aveValue【港湾・漁港】&#10;一人当たり有形固定資産（償却資産）額"/>
        <xdr:cNvSpPr txBox="1"/>
      </xdr:nvSpPr>
      <xdr:spPr>
        <a:xfrm>
          <a:off x="7561795" y="1797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55151</xdr:rowOff>
    </xdr:from>
    <xdr:ext cx="599010" cy="259045"/>
    <xdr:sp macro="" textlink="">
      <xdr:nvSpPr>
        <xdr:cNvPr id="480" name="n_4aveValue【港湾・漁港】&#10;一人当たり有形固定資産（償却資産）額"/>
        <xdr:cNvSpPr txBox="1"/>
      </xdr:nvSpPr>
      <xdr:spPr>
        <a:xfrm>
          <a:off x="6672795" y="1805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114127</xdr:rowOff>
    </xdr:from>
    <xdr:ext cx="599010" cy="259045"/>
    <xdr:sp macro="" textlink="">
      <xdr:nvSpPr>
        <xdr:cNvPr id="481" name="n_1mainValue【港湾・漁港】&#10;一人当たり有形固定資産（償却資産）額"/>
        <xdr:cNvSpPr txBox="1"/>
      </xdr:nvSpPr>
      <xdr:spPr>
        <a:xfrm>
          <a:off x="9327095" y="18459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114498</xdr:rowOff>
    </xdr:from>
    <xdr:ext cx="599010" cy="259045"/>
    <xdr:sp macro="" textlink="">
      <xdr:nvSpPr>
        <xdr:cNvPr id="482" name="n_2mainValue【港湾・漁港】&#10;一人当たり有形固定資産（償却資産）額"/>
        <xdr:cNvSpPr txBox="1"/>
      </xdr:nvSpPr>
      <xdr:spPr>
        <a:xfrm>
          <a:off x="8450795" y="18459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115071</xdr:rowOff>
    </xdr:from>
    <xdr:ext cx="599010" cy="259045"/>
    <xdr:sp macro="" textlink="">
      <xdr:nvSpPr>
        <xdr:cNvPr id="483" name="n_3mainValue【港湾・漁港】&#10;一人当たり有形固定資産（償却資産）額"/>
        <xdr:cNvSpPr txBox="1"/>
      </xdr:nvSpPr>
      <xdr:spPr>
        <a:xfrm>
          <a:off x="7561795" y="1846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115377</xdr:rowOff>
    </xdr:from>
    <xdr:ext cx="599010" cy="259045"/>
    <xdr:sp macro="" textlink="">
      <xdr:nvSpPr>
        <xdr:cNvPr id="484" name="n_4mainValue【港湾・漁港】&#10;一人当たり有形固定資産（償却資産）額"/>
        <xdr:cNvSpPr txBox="1"/>
      </xdr:nvSpPr>
      <xdr:spPr>
        <a:xfrm>
          <a:off x="6672795" y="1846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116205</xdr:rowOff>
    </xdr:from>
    <xdr:to>
      <xdr:col>85</xdr:col>
      <xdr:colOff>126364</xdr:colOff>
      <xdr:row>41</xdr:row>
      <xdr:rowOff>20955</xdr:rowOff>
    </xdr:to>
    <xdr:cxnSp macro="">
      <xdr:nvCxnSpPr>
        <xdr:cNvPr id="509" name="直線コネクタ 508"/>
        <xdr:cNvCxnSpPr/>
      </xdr:nvCxnSpPr>
      <xdr:spPr>
        <a:xfrm flipV="1">
          <a:off x="16318864" y="577405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510" name="【認定こども園・幼稚園・保育所】&#10;有形固定資産減価償却率最小値テキスト"/>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511" name="直線コネクタ 510"/>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62882</xdr:rowOff>
    </xdr:from>
    <xdr:ext cx="405111" cy="259045"/>
    <xdr:sp macro="" textlink="">
      <xdr:nvSpPr>
        <xdr:cNvPr id="512" name="【認定こども園・幼稚園・保育所】&#10;有形固定資産減価償却率最大値テキスト"/>
        <xdr:cNvSpPr txBox="1"/>
      </xdr:nvSpPr>
      <xdr:spPr>
        <a:xfrm>
          <a:off x="1635760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116205</xdr:rowOff>
    </xdr:from>
    <xdr:to>
      <xdr:col>86</xdr:col>
      <xdr:colOff>25400</xdr:colOff>
      <xdr:row>33</xdr:row>
      <xdr:rowOff>116205</xdr:rowOff>
    </xdr:to>
    <xdr:cxnSp macro="">
      <xdr:nvCxnSpPr>
        <xdr:cNvPr id="513" name="直線コネクタ 512"/>
        <xdr:cNvCxnSpPr/>
      </xdr:nvCxnSpPr>
      <xdr:spPr>
        <a:xfrm>
          <a:off x="16230600" y="57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15892</xdr:rowOff>
    </xdr:from>
    <xdr:ext cx="405111" cy="259045"/>
    <xdr:sp macro="" textlink="">
      <xdr:nvSpPr>
        <xdr:cNvPr id="514" name="【認定こども園・幼稚園・保育所】&#10;有形固定資産減価償却率平均値テキスト"/>
        <xdr:cNvSpPr txBox="1"/>
      </xdr:nvSpPr>
      <xdr:spPr>
        <a:xfrm>
          <a:off x="16357600" y="6188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164465</xdr:rowOff>
    </xdr:from>
    <xdr:to>
      <xdr:col>85</xdr:col>
      <xdr:colOff>177800</xdr:colOff>
      <xdr:row>37</xdr:row>
      <xdr:rowOff>94615</xdr:rowOff>
    </xdr:to>
    <xdr:sp macro="" textlink="">
      <xdr:nvSpPr>
        <xdr:cNvPr id="515" name="フローチャート: 判断 514"/>
        <xdr:cNvSpPr/>
      </xdr:nvSpPr>
      <xdr:spPr>
        <a:xfrm>
          <a:off x="162687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516" name="フローチャート: 判断 515"/>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17" name="フローチャート: 判断 516"/>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518" name="フローチャート: 判断 517"/>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103505</xdr:rowOff>
    </xdr:from>
    <xdr:to>
      <xdr:col>67</xdr:col>
      <xdr:colOff>101600</xdr:colOff>
      <xdr:row>37</xdr:row>
      <xdr:rowOff>33655</xdr:rowOff>
    </xdr:to>
    <xdr:sp macro="" textlink="">
      <xdr:nvSpPr>
        <xdr:cNvPr id="519" name="フローチャート: 判断 518"/>
        <xdr:cNvSpPr/>
      </xdr:nvSpPr>
      <xdr:spPr>
        <a:xfrm>
          <a:off x="12763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168275</xdr:rowOff>
    </xdr:from>
    <xdr:to>
      <xdr:col>85</xdr:col>
      <xdr:colOff>177800</xdr:colOff>
      <xdr:row>38</xdr:row>
      <xdr:rowOff>98425</xdr:rowOff>
    </xdr:to>
    <xdr:sp macro="" textlink="">
      <xdr:nvSpPr>
        <xdr:cNvPr id="525" name="楕円 524"/>
        <xdr:cNvSpPr/>
      </xdr:nvSpPr>
      <xdr:spPr>
        <a:xfrm>
          <a:off x="162687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146702</xdr:rowOff>
    </xdr:from>
    <xdr:ext cx="405111" cy="259045"/>
    <xdr:sp macro="" textlink="">
      <xdr:nvSpPr>
        <xdr:cNvPr id="526" name="【認定こども園・幼稚園・保育所】&#10;有形固定資産減価償却率該当値テキスト"/>
        <xdr:cNvSpPr txBox="1"/>
      </xdr:nvSpPr>
      <xdr:spPr>
        <a:xfrm>
          <a:off x="16357600"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57785</xdr:rowOff>
    </xdr:from>
    <xdr:to>
      <xdr:col>81</xdr:col>
      <xdr:colOff>101600</xdr:colOff>
      <xdr:row>39</xdr:row>
      <xdr:rowOff>159385</xdr:rowOff>
    </xdr:to>
    <xdr:sp macro="" textlink="">
      <xdr:nvSpPr>
        <xdr:cNvPr id="527" name="楕円 526"/>
        <xdr:cNvSpPr/>
      </xdr:nvSpPr>
      <xdr:spPr>
        <a:xfrm>
          <a:off x="15430500" y="67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47625</xdr:rowOff>
    </xdr:from>
    <xdr:to>
      <xdr:col>85</xdr:col>
      <xdr:colOff>127000</xdr:colOff>
      <xdr:row>39</xdr:row>
      <xdr:rowOff>108585</xdr:rowOff>
    </xdr:to>
    <xdr:cxnSp macro="">
      <xdr:nvCxnSpPr>
        <xdr:cNvPr id="528" name="直線コネクタ 527"/>
        <xdr:cNvCxnSpPr/>
      </xdr:nvCxnSpPr>
      <xdr:spPr>
        <a:xfrm flipV="1">
          <a:off x="15481300" y="6562725"/>
          <a:ext cx="838200" cy="2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71120</xdr:rowOff>
    </xdr:from>
    <xdr:to>
      <xdr:col>76</xdr:col>
      <xdr:colOff>165100</xdr:colOff>
      <xdr:row>40</xdr:row>
      <xdr:rowOff>1270</xdr:rowOff>
    </xdr:to>
    <xdr:sp macro="" textlink="">
      <xdr:nvSpPr>
        <xdr:cNvPr id="529" name="楕円 528"/>
        <xdr:cNvSpPr/>
      </xdr:nvSpPr>
      <xdr:spPr>
        <a:xfrm>
          <a:off x="14541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108585</xdr:rowOff>
    </xdr:from>
    <xdr:to>
      <xdr:col>81</xdr:col>
      <xdr:colOff>50800</xdr:colOff>
      <xdr:row>39</xdr:row>
      <xdr:rowOff>121920</xdr:rowOff>
    </xdr:to>
    <xdr:cxnSp macro="">
      <xdr:nvCxnSpPr>
        <xdr:cNvPr id="530" name="直線コネクタ 529"/>
        <xdr:cNvCxnSpPr/>
      </xdr:nvCxnSpPr>
      <xdr:spPr>
        <a:xfrm flipV="1">
          <a:off x="14592300" y="679513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31115</xdr:rowOff>
    </xdr:from>
    <xdr:to>
      <xdr:col>72</xdr:col>
      <xdr:colOff>38100</xdr:colOff>
      <xdr:row>39</xdr:row>
      <xdr:rowOff>132715</xdr:rowOff>
    </xdr:to>
    <xdr:sp macro="" textlink="">
      <xdr:nvSpPr>
        <xdr:cNvPr id="531" name="楕円 530"/>
        <xdr:cNvSpPr/>
      </xdr:nvSpPr>
      <xdr:spPr>
        <a:xfrm>
          <a:off x="13652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81915</xdr:rowOff>
    </xdr:from>
    <xdr:to>
      <xdr:col>76</xdr:col>
      <xdr:colOff>114300</xdr:colOff>
      <xdr:row>39</xdr:row>
      <xdr:rowOff>121920</xdr:rowOff>
    </xdr:to>
    <xdr:cxnSp macro="">
      <xdr:nvCxnSpPr>
        <xdr:cNvPr id="532" name="直線コネクタ 531"/>
        <xdr:cNvCxnSpPr/>
      </xdr:nvCxnSpPr>
      <xdr:spPr>
        <a:xfrm>
          <a:off x="13703300" y="67684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158750</xdr:rowOff>
    </xdr:from>
    <xdr:to>
      <xdr:col>67</xdr:col>
      <xdr:colOff>101600</xdr:colOff>
      <xdr:row>39</xdr:row>
      <xdr:rowOff>88900</xdr:rowOff>
    </xdr:to>
    <xdr:sp macro="" textlink="">
      <xdr:nvSpPr>
        <xdr:cNvPr id="533" name="楕円 532"/>
        <xdr:cNvSpPr/>
      </xdr:nvSpPr>
      <xdr:spPr>
        <a:xfrm>
          <a:off x="12763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38100</xdr:rowOff>
    </xdr:from>
    <xdr:to>
      <xdr:col>71</xdr:col>
      <xdr:colOff>177800</xdr:colOff>
      <xdr:row>39</xdr:row>
      <xdr:rowOff>81915</xdr:rowOff>
    </xdr:to>
    <xdr:cxnSp macro="">
      <xdr:nvCxnSpPr>
        <xdr:cNvPr id="534" name="直線コネクタ 533"/>
        <xdr:cNvCxnSpPr/>
      </xdr:nvCxnSpPr>
      <xdr:spPr>
        <a:xfrm>
          <a:off x="12814300" y="672465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535" name="n_1aveValue【認定こども園・幼稚園・保育所】&#10;有形固定資産減価償却率"/>
        <xdr:cNvSpPr txBox="1"/>
      </xdr:nvSpPr>
      <xdr:spPr>
        <a:xfrm>
          <a:off x="1526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36"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537" name="n_3aveValue【認定こども園・幼稚園・保育所】&#10;有形固定資産減価償却率"/>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50182</xdr:rowOff>
    </xdr:from>
    <xdr:ext cx="405111" cy="259045"/>
    <xdr:sp macro="" textlink="">
      <xdr:nvSpPr>
        <xdr:cNvPr id="538" name="n_4aveValue【認定こども園・幼稚園・保育所】&#10;有形固定資産減価償却率"/>
        <xdr:cNvSpPr txBox="1"/>
      </xdr:nvSpPr>
      <xdr:spPr>
        <a:xfrm>
          <a:off x="12611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150512</xdr:rowOff>
    </xdr:from>
    <xdr:ext cx="405111" cy="259045"/>
    <xdr:sp macro="" textlink="">
      <xdr:nvSpPr>
        <xdr:cNvPr id="539" name="n_1mainValue【認定こども園・幼稚園・保育所】&#10;有形固定資産減価償却率"/>
        <xdr:cNvSpPr txBox="1"/>
      </xdr:nvSpPr>
      <xdr:spPr>
        <a:xfrm>
          <a:off x="15266044" y="683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163847</xdr:rowOff>
    </xdr:from>
    <xdr:ext cx="405111" cy="259045"/>
    <xdr:sp macro="" textlink="">
      <xdr:nvSpPr>
        <xdr:cNvPr id="540" name="n_2mainValue【認定こども園・幼稚園・保育所】&#10;有形固定資産減価償却率"/>
        <xdr:cNvSpPr txBox="1"/>
      </xdr:nvSpPr>
      <xdr:spPr>
        <a:xfrm>
          <a:off x="14389744"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123842</xdr:rowOff>
    </xdr:from>
    <xdr:ext cx="405111" cy="259045"/>
    <xdr:sp macro="" textlink="">
      <xdr:nvSpPr>
        <xdr:cNvPr id="541" name="n_3mainValue【認定こども園・幼稚園・保育所】&#10;有形固定資産減価償却率"/>
        <xdr:cNvSpPr txBox="1"/>
      </xdr:nvSpPr>
      <xdr:spPr>
        <a:xfrm>
          <a:off x="13500744" y="681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80027</xdr:rowOff>
    </xdr:from>
    <xdr:ext cx="405111" cy="259045"/>
    <xdr:sp macro="" textlink="">
      <xdr:nvSpPr>
        <xdr:cNvPr id="542" name="n_4mainValue【認定こども園・幼稚園・保育所】&#10;有形固定資産減価償却率"/>
        <xdr:cNvSpPr txBox="1"/>
      </xdr:nvSpPr>
      <xdr:spPr>
        <a:xfrm>
          <a:off x="12611744" y="676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3" name="直線コネクタ 55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4" name="テキスト ボックス 55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5" name="直線コネクタ 55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6" name="テキスト ボックス 55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7" name="直線コネクタ 55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8" name="テキスト ボックス 55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9" name="直線コネクタ 55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0" name="テキスト ボックス 55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1" name="直線コネクタ 5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2" name="テキスト ボックス 56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7620</xdr:rowOff>
    </xdr:from>
    <xdr:to>
      <xdr:col>116</xdr:col>
      <xdr:colOff>62864</xdr:colOff>
      <xdr:row>41</xdr:row>
      <xdr:rowOff>103632</xdr:rowOff>
    </xdr:to>
    <xdr:cxnSp macro="">
      <xdr:nvCxnSpPr>
        <xdr:cNvPr id="564" name="直線コネクタ 563"/>
        <xdr:cNvCxnSpPr/>
      </xdr:nvCxnSpPr>
      <xdr:spPr>
        <a:xfrm flipV="1">
          <a:off x="22160864" y="5836920"/>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565" name="【認定こども園・幼稚園・保育所】&#10;一人当たり面積最小値テキスト"/>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566" name="直線コネクタ 565"/>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125747</xdr:rowOff>
    </xdr:from>
    <xdr:ext cx="469744" cy="259045"/>
    <xdr:sp macro="" textlink="">
      <xdr:nvSpPr>
        <xdr:cNvPr id="567" name="【認定こども園・幼稚園・保育所】&#10;一人当たり面積最大値テキスト"/>
        <xdr:cNvSpPr txBox="1"/>
      </xdr:nvSpPr>
      <xdr:spPr>
        <a:xfrm>
          <a:off x="22199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7620</xdr:rowOff>
    </xdr:from>
    <xdr:to>
      <xdr:col>116</xdr:col>
      <xdr:colOff>152400</xdr:colOff>
      <xdr:row>34</xdr:row>
      <xdr:rowOff>7620</xdr:rowOff>
    </xdr:to>
    <xdr:cxnSp macro="">
      <xdr:nvCxnSpPr>
        <xdr:cNvPr id="568" name="直線コネクタ 567"/>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121429</xdr:rowOff>
    </xdr:from>
    <xdr:ext cx="469744" cy="259045"/>
    <xdr:sp macro="" textlink="">
      <xdr:nvSpPr>
        <xdr:cNvPr id="569" name="【認定こども園・幼稚園・保育所】&#10;一人当たり面積平均値テキスト"/>
        <xdr:cNvSpPr txBox="1"/>
      </xdr:nvSpPr>
      <xdr:spPr>
        <a:xfrm>
          <a:off x="22199600" y="663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98552</xdr:rowOff>
    </xdr:from>
    <xdr:to>
      <xdr:col>116</xdr:col>
      <xdr:colOff>114300</xdr:colOff>
      <xdr:row>40</xdr:row>
      <xdr:rowOff>28702</xdr:rowOff>
    </xdr:to>
    <xdr:sp macro="" textlink="">
      <xdr:nvSpPr>
        <xdr:cNvPr id="570" name="フローチャート: 判断 569"/>
        <xdr:cNvSpPr/>
      </xdr:nvSpPr>
      <xdr:spPr>
        <a:xfrm>
          <a:off x="22110700" y="67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84836</xdr:rowOff>
    </xdr:from>
    <xdr:to>
      <xdr:col>112</xdr:col>
      <xdr:colOff>38100</xdr:colOff>
      <xdr:row>40</xdr:row>
      <xdr:rowOff>14986</xdr:rowOff>
    </xdr:to>
    <xdr:sp macro="" textlink="">
      <xdr:nvSpPr>
        <xdr:cNvPr id="571" name="フローチャート: 判断 570"/>
        <xdr:cNvSpPr/>
      </xdr:nvSpPr>
      <xdr:spPr>
        <a:xfrm>
          <a:off x="21272500" y="677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572" name="フローチャート: 判断 571"/>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91694</xdr:rowOff>
    </xdr:from>
    <xdr:to>
      <xdr:col>102</xdr:col>
      <xdr:colOff>165100</xdr:colOff>
      <xdr:row>40</xdr:row>
      <xdr:rowOff>21844</xdr:rowOff>
    </xdr:to>
    <xdr:sp macro="" textlink="">
      <xdr:nvSpPr>
        <xdr:cNvPr id="573" name="フローチャート: 判断 572"/>
        <xdr:cNvSpPr/>
      </xdr:nvSpPr>
      <xdr:spPr>
        <a:xfrm>
          <a:off x="19494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87122</xdr:rowOff>
    </xdr:from>
    <xdr:to>
      <xdr:col>98</xdr:col>
      <xdr:colOff>38100</xdr:colOff>
      <xdr:row>40</xdr:row>
      <xdr:rowOff>17272</xdr:rowOff>
    </xdr:to>
    <xdr:sp macro="" textlink="">
      <xdr:nvSpPr>
        <xdr:cNvPr id="574" name="フローチャート: 判断 573"/>
        <xdr:cNvSpPr/>
      </xdr:nvSpPr>
      <xdr:spPr>
        <a:xfrm>
          <a:off x="18605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5" name="テキスト ボックス 57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6" name="テキスト ボックス 57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7" name="テキスト ボックス 57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8" name="テキスト ボックス 57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9" name="テキスト ボックス 57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27686</xdr:rowOff>
    </xdr:from>
    <xdr:to>
      <xdr:col>116</xdr:col>
      <xdr:colOff>114300</xdr:colOff>
      <xdr:row>41</xdr:row>
      <xdr:rowOff>129286</xdr:rowOff>
    </xdr:to>
    <xdr:sp macro="" textlink="">
      <xdr:nvSpPr>
        <xdr:cNvPr id="580" name="楕円 579"/>
        <xdr:cNvSpPr/>
      </xdr:nvSpPr>
      <xdr:spPr>
        <a:xfrm>
          <a:off x="22110700" y="705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114063</xdr:rowOff>
    </xdr:from>
    <xdr:ext cx="469744" cy="259045"/>
    <xdr:sp macro="" textlink="">
      <xdr:nvSpPr>
        <xdr:cNvPr id="581" name="【認定こども園・幼稚園・保育所】&#10;一人当たり面積該当値テキスト"/>
        <xdr:cNvSpPr txBox="1"/>
      </xdr:nvSpPr>
      <xdr:spPr>
        <a:xfrm>
          <a:off x="22199600" y="6972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141986</xdr:rowOff>
    </xdr:from>
    <xdr:to>
      <xdr:col>112</xdr:col>
      <xdr:colOff>38100</xdr:colOff>
      <xdr:row>41</xdr:row>
      <xdr:rowOff>72136</xdr:rowOff>
    </xdr:to>
    <xdr:sp macro="" textlink="">
      <xdr:nvSpPr>
        <xdr:cNvPr id="582" name="楕円 581"/>
        <xdr:cNvSpPr/>
      </xdr:nvSpPr>
      <xdr:spPr>
        <a:xfrm>
          <a:off x="21272500" y="699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21336</xdr:rowOff>
    </xdr:from>
    <xdr:to>
      <xdr:col>116</xdr:col>
      <xdr:colOff>63500</xdr:colOff>
      <xdr:row>41</xdr:row>
      <xdr:rowOff>78486</xdr:rowOff>
    </xdr:to>
    <xdr:cxnSp macro="">
      <xdr:nvCxnSpPr>
        <xdr:cNvPr id="583" name="直線コネクタ 582"/>
        <xdr:cNvCxnSpPr/>
      </xdr:nvCxnSpPr>
      <xdr:spPr>
        <a:xfrm>
          <a:off x="21323300" y="705078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123698</xdr:rowOff>
    </xdr:from>
    <xdr:to>
      <xdr:col>107</xdr:col>
      <xdr:colOff>101600</xdr:colOff>
      <xdr:row>41</xdr:row>
      <xdr:rowOff>53848</xdr:rowOff>
    </xdr:to>
    <xdr:sp macro="" textlink="">
      <xdr:nvSpPr>
        <xdr:cNvPr id="584" name="楕円 583"/>
        <xdr:cNvSpPr/>
      </xdr:nvSpPr>
      <xdr:spPr>
        <a:xfrm>
          <a:off x="20383500" y="69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3048</xdr:rowOff>
    </xdr:from>
    <xdr:to>
      <xdr:col>111</xdr:col>
      <xdr:colOff>177800</xdr:colOff>
      <xdr:row>41</xdr:row>
      <xdr:rowOff>21336</xdr:rowOff>
    </xdr:to>
    <xdr:cxnSp macro="">
      <xdr:nvCxnSpPr>
        <xdr:cNvPr id="585" name="直線コネクタ 584"/>
        <xdr:cNvCxnSpPr/>
      </xdr:nvCxnSpPr>
      <xdr:spPr>
        <a:xfrm>
          <a:off x="20434300" y="703249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123698</xdr:rowOff>
    </xdr:from>
    <xdr:to>
      <xdr:col>102</xdr:col>
      <xdr:colOff>165100</xdr:colOff>
      <xdr:row>41</xdr:row>
      <xdr:rowOff>53848</xdr:rowOff>
    </xdr:to>
    <xdr:sp macro="" textlink="">
      <xdr:nvSpPr>
        <xdr:cNvPr id="586" name="楕円 585"/>
        <xdr:cNvSpPr/>
      </xdr:nvSpPr>
      <xdr:spPr>
        <a:xfrm>
          <a:off x="19494500" y="69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3048</xdr:rowOff>
    </xdr:from>
    <xdr:to>
      <xdr:col>107</xdr:col>
      <xdr:colOff>50800</xdr:colOff>
      <xdr:row>41</xdr:row>
      <xdr:rowOff>3048</xdr:rowOff>
    </xdr:to>
    <xdr:cxnSp macro="">
      <xdr:nvCxnSpPr>
        <xdr:cNvPr id="587" name="直線コネクタ 586"/>
        <xdr:cNvCxnSpPr/>
      </xdr:nvCxnSpPr>
      <xdr:spPr>
        <a:xfrm>
          <a:off x="19545300" y="70324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123698</xdr:rowOff>
    </xdr:from>
    <xdr:to>
      <xdr:col>98</xdr:col>
      <xdr:colOff>38100</xdr:colOff>
      <xdr:row>41</xdr:row>
      <xdr:rowOff>53848</xdr:rowOff>
    </xdr:to>
    <xdr:sp macro="" textlink="">
      <xdr:nvSpPr>
        <xdr:cNvPr id="588" name="楕円 587"/>
        <xdr:cNvSpPr/>
      </xdr:nvSpPr>
      <xdr:spPr>
        <a:xfrm>
          <a:off x="18605500" y="69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3048</xdr:rowOff>
    </xdr:from>
    <xdr:to>
      <xdr:col>102</xdr:col>
      <xdr:colOff>114300</xdr:colOff>
      <xdr:row>41</xdr:row>
      <xdr:rowOff>3048</xdr:rowOff>
    </xdr:to>
    <xdr:cxnSp macro="">
      <xdr:nvCxnSpPr>
        <xdr:cNvPr id="589" name="直線コネクタ 588"/>
        <xdr:cNvCxnSpPr/>
      </xdr:nvCxnSpPr>
      <xdr:spPr>
        <a:xfrm>
          <a:off x="18656300" y="70324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31513</xdr:rowOff>
    </xdr:from>
    <xdr:ext cx="469744" cy="259045"/>
    <xdr:sp macro="" textlink="">
      <xdr:nvSpPr>
        <xdr:cNvPr id="590" name="n_1aveValue【認定こども園・幼稚園・保育所】&#10;一人当たり面積"/>
        <xdr:cNvSpPr txBox="1"/>
      </xdr:nvSpPr>
      <xdr:spPr>
        <a:xfrm>
          <a:off x="21075727" y="654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591" name="n_2aveValue【認定こども園・幼稚園・保育所】&#10;一人当たり面積"/>
        <xdr:cNvSpPr txBox="1"/>
      </xdr:nvSpPr>
      <xdr:spPr>
        <a:xfrm>
          <a:off x="20199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38371</xdr:rowOff>
    </xdr:from>
    <xdr:ext cx="469744" cy="259045"/>
    <xdr:sp macro="" textlink="">
      <xdr:nvSpPr>
        <xdr:cNvPr id="592" name="n_3aveValue【認定こども園・幼稚園・保育所】&#10;一人当たり面積"/>
        <xdr:cNvSpPr txBox="1"/>
      </xdr:nvSpPr>
      <xdr:spPr>
        <a:xfrm>
          <a:off x="19310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33799</xdr:rowOff>
    </xdr:from>
    <xdr:ext cx="469744" cy="259045"/>
    <xdr:sp macro="" textlink="">
      <xdr:nvSpPr>
        <xdr:cNvPr id="593" name="n_4aveValue【認定こども園・幼稚園・保育所】&#10;一人当たり面積"/>
        <xdr:cNvSpPr txBox="1"/>
      </xdr:nvSpPr>
      <xdr:spPr>
        <a:xfrm>
          <a:off x="18421427"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63263</xdr:rowOff>
    </xdr:from>
    <xdr:ext cx="469744" cy="259045"/>
    <xdr:sp macro="" textlink="">
      <xdr:nvSpPr>
        <xdr:cNvPr id="594" name="n_1mainValue【認定こども園・幼稚園・保育所】&#10;一人当たり面積"/>
        <xdr:cNvSpPr txBox="1"/>
      </xdr:nvSpPr>
      <xdr:spPr>
        <a:xfrm>
          <a:off x="21075727" y="709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44975</xdr:rowOff>
    </xdr:from>
    <xdr:ext cx="469744" cy="259045"/>
    <xdr:sp macro="" textlink="">
      <xdr:nvSpPr>
        <xdr:cNvPr id="595" name="n_2mainValue【認定こども園・幼稚園・保育所】&#10;一人当たり面積"/>
        <xdr:cNvSpPr txBox="1"/>
      </xdr:nvSpPr>
      <xdr:spPr>
        <a:xfrm>
          <a:off x="20199427" y="707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44975</xdr:rowOff>
    </xdr:from>
    <xdr:ext cx="469744" cy="259045"/>
    <xdr:sp macro="" textlink="">
      <xdr:nvSpPr>
        <xdr:cNvPr id="596" name="n_3mainValue【認定こども園・幼稚園・保育所】&#10;一人当たり面積"/>
        <xdr:cNvSpPr txBox="1"/>
      </xdr:nvSpPr>
      <xdr:spPr>
        <a:xfrm>
          <a:off x="19310427" y="707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44975</xdr:rowOff>
    </xdr:from>
    <xdr:ext cx="469744" cy="259045"/>
    <xdr:sp macro="" textlink="">
      <xdr:nvSpPr>
        <xdr:cNvPr id="597" name="n_4mainValue【認定こども園・幼稚園・保育所】&#10;一人当たり面積"/>
        <xdr:cNvSpPr txBox="1"/>
      </xdr:nvSpPr>
      <xdr:spPr>
        <a:xfrm>
          <a:off x="18421427" y="707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8" name="正方形/長方形 5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9" name="正方形/長方形 5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0" name="正方形/長方形 5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1" name="正方形/長方形 6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2" name="正方形/長方形 6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3" name="正方形/長方形 6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4" name="正方形/長方形 6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5" name="正方形/長方形 60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6" name="テキスト ボックス 60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7" name="直線コネクタ 60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8" name="テキスト ボックス 60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9" name="直線コネクタ 60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0" name="テキスト ボックス 60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1" name="直線コネクタ 61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2" name="テキスト ボックス 61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3" name="直線コネクタ 61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4" name="テキスト ボックス 61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5" name="直線コネクタ 61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6" name="テキスト ボックス 61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7" name="直線コネクタ 61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8" name="テキスト ボックス 61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9" name="直線コネクタ 61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0" name="テキスト ボックス 61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145324</xdr:rowOff>
    </xdr:from>
    <xdr:to>
      <xdr:col>85</xdr:col>
      <xdr:colOff>126364</xdr:colOff>
      <xdr:row>63</xdr:row>
      <xdr:rowOff>65315</xdr:rowOff>
    </xdr:to>
    <xdr:cxnSp macro="">
      <xdr:nvCxnSpPr>
        <xdr:cNvPr id="623" name="直線コネクタ 622"/>
        <xdr:cNvCxnSpPr/>
      </xdr:nvCxnSpPr>
      <xdr:spPr>
        <a:xfrm flipV="1">
          <a:off x="16318864" y="9575074"/>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69142</xdr:rowOff>
    </xdr:from>
    <xdr:ext cx="405111" cy="259045"/>
    <xdr:sp macro="" textlink="">
      <xdr:nvSpPr>
        <xdr:cNvPr id="624" name="【学校施設】&#10;有形固定資産減価償却率最小値テキスト"/>
        <xdr:cNvSpPr txBox="1"/>
      </xdr:nvSpPr>
      <xdr:spPr>
        <a:xfrm>
          <a:off x="16357600" y="1087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65315</xdr:rowOff>
    </xdr:from>
    <xdr:to>
      <xdr:col>86</xdr:col>
      <xdr:colOff>25400</xdr:colOff>
      <xdr:row>63</xdr:row>
      <xdr:rowOff>65315</xdr:rowOff>
    </xdr:to>
    <xdr:cxnSp macro="">
      <xdr:nvCxnSpPr>
        <xdr:cNvPr id="625" name="直線コネクタ 624"/>
        <xdr:cNvCxnSpPr/>
      </xdr:nvCxnSpPr>
      <xdr:spPr>
        <a:xfrm>
          <a:off x="16230600" y="1086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92001</xdr:rowOff>
    </xdr:from>
    <xdr:ext cx="340478" cy="259045"/>
    <xdr:sp macro="" textlink="">
      <xdr:nvSpPr>
        <xdr:cNvPr id="626" name="【学校施設】&#10;有形固定資産減価償却率最大値テキスト"/>
        <xdr:cNvSpPr txBox="1"/>
      </xdr:nvSpPr>
      <xdr:spPr>
        <a:xfrm>
          <a:off x="16357600" y="93503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145324</xdr:rowOff>
    </xdr:from>
    <xdr:to>
      <xdr:col>86</xdr:col>
      <xdr:colOff>25400</xdr:colOff>
      <xdr:row>55</xdr:row>
      <xdr:rowOff>145324</xdr:rowOff>
    </xdr:to>
    <xdr:cxnSp macro="">
      <xdr:nvCxnSpPr>
        <xdr:cNvPr id="627" name="直線コネクタ 626"/>
        <xdr:cNvCxnSpPr/>
      </xdr:nvCxnSpPr>
      <xdr:spPr>
        <a:xfrm>
          <a:off x="16230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81115</xdr:rowOff>
    </xdr:from>
    <xdr:ext cx="405111" cy="259045"/>
    <xdr:sp macro="" textlink="">
      <xdr:nvSpPr>
        <xdr:cNvPr id="628" name="【学校施設】&#10;有形固定資産減価償却率平均値テキスト"/>
        <xdr:cNvSpPr txBox="1"/>
      </xdr:nvSpPr>
      <xdr:spPr>
        <a:xfrm>
          <a:off x="16357600" y="10368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102688</xdr:rowOff>
    </xdr:from>
    <xdr:to>
      <xdr:col>85</xdr:col>
      <xdr:colOff>177800</xdr:colOff>
      <xdr:row>61</xdr:row>
      <xdr:rowOff>32838</xdr:rowOff>
    </xdr:to>
    <xdr:sp macro="" textlink="">
      <xdr:nvSpPr>
        <xdr:cNvPr id="629" name="フローチャート: 判断 628"/>
        <xdr:cNvSpPr/>
      </xdr:nvSpPr>
      <xdr:spPr>
        <a:xfrm>
          <a:off x="162687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630" name="フローチャート: 判断 629"/>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83094</xdr:rowOff>
    </xdr:from>
    <xdr:to>
      <xdr:col>76</xdr:col>
      <xdr:colOff>165100</xdr:colOff>
      <xdr:row>61</xdr:row>
      <xdr:rowOff>13244</xdr:rowOff>
    </xdr:to>
    <xdr:sp macro="" textlink="">
      <xdr:nvSpPr>
        <xdr:cNvPr id="631" name="フローチャート: 判断 630"/>
        <xdr:cNvSpPr/>
      </xdr:nvSpPr>
      <xdr:spPr>
        <a:xfrm>
          <a:off x="14541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70031</xdr:rowOff>
    </xdr:from>
    <xdr:to>
      <xdr:col>72</xdr:col>
      <xdr:colOff>38100</xdr:colOff>
      <xdr:row>61</xdr:row>
      <xdr:rowOff>181</xdr:rowOff>
    </xdr:to>
    <xdr:sp macro="" textlink="">
      <xdr:nvSpPr>
        <xdr:cNvPr id="632" name="フローチャート: 判断 631"/>
        <xdr:cNvSpPr/>
      </xdr:nvSpPr>
      <xdr:spPr>
        <a:xfrm>
          <a:off x="1365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65133</xdr:rowOff>
    </xdr:from>
    <xdr:to>
      <xdr:col>67</xdr:col>
      <xdr:colOff>101600</xdr:colOff>
      <xdr:row>60</xdr:row>
      <xdr:rowOff>166733</xdr:rowOff>
    </xdr:to>
    <xdr:sp macro="" textlink="">
      <xdr:nvSpPr>
        <xdr:cNvPr id="633" name="フローチャート: 判断 632"/>
        <xdr:cNvSpPr/>
      </xdr:nvSpPr>
      <xdr:spPr>
        <a:xfrm>
          <a:off x="12763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21046</xdr:rowOff>
    </xdr:from>
    <xdr:to>
      <xdr:col>85</xdr:col>
      <xdr:colOff>177800</xdr:colOff>
      <xdr:row>60</xdr:row>
      <xdr:rowOff>122646</xdr:rowOff>
    </xdr:to>
    <xdr:sp macro="" textlink="">
      <xdr:nvSpPr>
        <xdr:cNvPr id="639" name="楕円 638"/>
        <xdr:cNvSpPr/>
      </xdr:nvSpPr>
      <xdr:spPr>
        <a:xfrm>
          <a:off x="162687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43923</xdr:rowOff>
    </xdr:from>
    <xdr:ext cx="405111" cy="259045"/>
    <xdr:sp macro="" textlink="">
      <xdr:nvSpPr>
        <xdr:cNvPr id="640" name="【学校施設】&#10;有形固定資産減価償却率該当値テキスト"/>
        <xdr:cNvSpPr txBox="1"/>
      </xdr:nvSpPr>
      <xdr:spPr>
        <a:xfrm>
          <a:off x="16357600" y="10159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3084</xdr:rowOff>
    </xdr:from>
    <xdr:to>
      <xdr:col>81</xdr:col>
      <xdr:colOff>101600</xdr:colOff>
      <xdr:row>60</xdr:row>
      <xdr:rowOff>104684</xdr:rowOff>
    </xdr:to>
    <xdr:sp macro="" textlink="">
      <xdr:nvSpPr>
        <xdr:cNvPr id="641" name="楕円 640"/>
        <xdr:cNvSpPr/>
      </xdr:nvSpPr>
      <xdr:spPr>
        <a:xfrm>
          <a:off x="15430500" y="102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53884</xdr:rowOff>
    </xdr:from>
    <xdr:to>
      <xdr:col>85</xdr:col>
      <xdr:colOff>127000</xdr:colOff>
      <xdr:row>60</xdr:row>
      <xdr:rowOff>71846</xdr:rowOff>
    </xdr:to>
    <xdr:cxnSp macro="">
      <xdr:nvCxnSpPr>
        <xdr:cNvPr id="642" name="直線コネクタ 641"/>
        <xdr:cNvCxnSpPr/>
      </xdr:nvCxnSpPr>
      <xdr:spPr>
        <a:xfrm>
          <a:off x="15481300" y="1034088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150041</xdr:rowOff>
    </xdr:from>
    <xdr:to>
      <xdr:col>76</xdr:col>
      <xdr:colOff>165100</xdr:colOff>
      <xdr:row>60</xdr:row>
      <xdr:rowOff>80191</xdr:rowOff>
    </xdr:to>
    <xdr:sp macro="" textlink="">
      <xdr:nvSpPr>
        <xdr:cNvPr id="643" name="楕円 642"/>
        <xdr:cNvSpPr/>
      </xdr:nvSpPr>
      <xdr:spPr>
        <a:xfrm>
          <a:off x="14541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29391</xdr:rowOff>
    </xdr:from>
    <xdr:to>
      <xdr:col>81</xdr:col>
      <xdr:colOff>50800</xdr:colOff>
      <xdr:row>60</xdr:row>
      <xdr:rowOff>53884</xdr:rowOff>
    </xdr:to>
    <xdr:cxnSp macro="">
      <xdr:nvCxnSpPr>
        <xdr:cNvPr id="644" name="直線コネクタ 643"/>
        <xdr:cNvCxnSpPr/>
      </xdr:nvCxnSpPr>
      <xdr:spPr>
        <a:xfrm>
          <a:off x="14592300" y="1031639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105954</xdr:rowOff>
    </xdr:from>
    <xdr:to>
      <xdr:col>72</xdr:col>
      <xdr:colOff>38100</xdr:colOff>
      <xdr:row>60</xdr:row>
      <xdr:rowOff>36104</xdr:rowOff>
    </xdr:to>
    <xdr:sp macro="" textlink="">
      <xdr:nvSpPr>
        <xdr:cNvPr id="645" name="楕円 644"/>
        <xdr:cNvSpPr/>
      </xdr:nvSpPr>
      <xdr:spPr>
        <a:xfrm>
          <a:off x="13652500" y="1022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156754</xdr:rowOff>
    </xdr:from>
    <xdr:to>
      <xdr:col>76</xdr:col>
      <xdr:colOff>114300</xdr:colOff>
      <xdr:row>60</xdr:row>
      <xdr:rowOff>29391</xdr:rowOff>
    </xdr:to>
    <xdr:cxnSp macro="">
      <xdr:nvCxnSpPr>
        <xdr:cNvPr id="646" name="直線コネクタ 645"/>
        <xdr:cNvCxnSpPr/>
      </xdr:nvCxnSpPr>
      <xdr:spPr>
        <a:xfrm>
          <a:off x="13703300" y="1027230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151674</xdr:rowOff>
    </xdr:from>
    <xdr:to>
      <xdr:col>67</xdr:col>
      <xdr:colOff>101600</xdr:colOff>
      <xdr:row>61</xdr:row>
      <xdr:rowOff>81824</xdr:rowOff>
    </xdr:to>
    <xdr:sp macro="" textlink="">
      <xdr:nvSpPr>
        <xdr:cNvPr id="647" name="楕円 646"/>
        <xdr:cNvSpPr/>
      </xdr:nvSpPr>
      <xdr:spPr>
        <a:xfrm>
          <a:off x="12763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156754</xdr:rowOff>
    </xdr:from>
    <xdr:to>
      <xdr:col>71</xdr:col>
      <xdr:colOff>177800</xdr:colOff>
      <xdr:row>61</xdr:row>
      <xdr:rowOff>31024</xdr:rowOff>
    </xdr:to>
    <xdr:cxnSp macro="">
      <xdr:nvCxnSpPr>
        <xdr:cNvPr id="648" name="直線コネクタ 647"/>
        <xdr:cNvCxnSpPr/>
      </xdr:nvCxnSpPr>
      <xdr:spPr>
        <a:xfrm flipV="1">
          <a:off x="12814300" y="10272304"/>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9270</xdr:rowOff>
    </xdr:from>
    <xdr:ext cx="405111" cy="259045"/>
    <xdr:sp macro="" textlink="">
      <xdr:nvSpPr>
        <xdr:cNvPr id="649" name="n_1aveValue【学校施設】&#10;有形固定資産減価償却率"/>
        <xdr:cNvSpPr txBox="1"/>
      </xdr:nvSpPr>
      <xdr:spPr>
        <a:xfrm>
          <a:off x="15266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4371</xdr:rowOff>
    </xdr:from>
    <xdr:ext cx="405111" cy="259045"/>
    <xdr:sp macro="" textlink="">
      <xdr:nvSpPr>
        <xdr:cNvPr id="650" name="n_2aveValue【学校施設】&#10;有形固定資産減価償却率"/>
        <xdr:cNvSpPr txBox="1"/>
      </xdr:nvSpPr>
      <xdr:spPr>
        <a:xfrm>
          <a:off x="14389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162758</xdr:rowOff>
    </xdr:from>
    <xdr:ext cx="405111" cy="259045"/>
    <xdr:sp macro="" textlink="">
      <xdr:nvSpPr>
        <xdr:cNvPr id="651" name="n_3aveValue【学校施設】&#10;有形固定資産減価償却率"/>
        <xdr:cNvSpPr txBox="1"/>
      </xdr:nvSpPr>
      <xdr:spPr>
        <a:xfrm>
          <a:off x="13500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11810</xdr:rowOff>
    </xdr:from>
    <xdr:ext cx="405111" cy="259045"/>
    <xdr:sp macro="" textlink="">
      <xdr:nvSpPr>
        <xdr:cNvPr id="652" name="n_4aveValue【学校施設】&#10;有形固定資産減価償却率"/>
        <xdr:cNvSpPr txBox="1"/>
      </xdr:nvSpPr>
      <xdr:spPr>
        <a:xfrm>
          <a:off x="12611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121211</xdr:rowOff>
    </xdr:from>
    <xdr:ext cx="405111" cy="259045"/>
    <xdr:sp macro="" textlink="">
      <xdr:nvSpPr>
        <xdr:cNvPr id="653" name="n_1mainValue【学校施設】&#10;有形固定資産減価償却率"/>
        <xdr:cNvSpPr txBox="1"/>
      </xdr:nvSpPr>
      <xdr:spPr>
        <a:xfrm>
          <a:off x="15266044" y="1006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96718</xdr:rowOff>
    </xdr:from>
    <xdr:ext cx="405111" cy="259045"/>
    <xdr:sp macro="" textlink="">
      <xdr:nvSpPr>
        <xdr:cNvPr id="654" name="n_2mainValue【学校施設】&#10;有形固定資産減価償却率"/>
        <xdr:cNvSpPr txBox="1"/>
      </xdr:nvSpPr>
      <xdr:spPr>
        <a:xfrm>
          <a:off x="143897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52631</xdr:rowOff>
    </xdr:from>
    <xdr:ext cx="405111" cy="259045"/>
    <xdr:sp macro="" textlink="">
      <xdr:nvSpPr>
        <xdr:cNvPr id="655" name="n_3mainValue【学校施設】&#10;有形固定資産減価償却率"/>
        <xdr:cNvSpPr txBox="1"/>
      </xdr:nvSpPr>
      <xdr:spPr>
        <a:xfrm>
          <a:off x="13500744" y="999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72951</xdr:rowOff>
    </xdr:from>
    <xdr:ext cx="405111" cy="259045"/>
    <xdr:sp macro="" textlink="">
      <xdr:nvSpPr>
        <xdr:cNvPr id="656" name="n_4mainValue【学校施設】&#10;有形固定資産減価償却率"/>
        <xdr:cNvSpPr txBox="1"/>
      </xdr:nvSpPr>
      <xdr:spPr>
        <a:xfrm>
          <a:off x="126117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7" name="テキスト ボックス 66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68" name="直線コネクタ 66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9" name="テキスト ボックス 66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0" name="直線コネクタ 66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1" name="テキスト ボックス 67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2" name="直線コネクタ 67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3" name="テキスト ボックス 67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4" name="直線コネクタ 67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5" name="テキスト ボックス 67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105156</xdr:rowOff>
    </xdr:to>
    <xdr:cxnSp macro="">
      <xdr:nvCxnSpPr>
        <xdr:cNvPr id="679" name="直線コネクタ 678"/>
        <xdr:cNvCxnSpPr/>
      </xdr:nvCxnSpPr>
      <xdr:spPr>
        <a:xfrm flipV="1">
          <a:off x="22160864" y="9601200"/>
          <a:ext cx="0" cy="147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108983</xdr:rowOff>
    </xdr:from>
    <xdr:ext cx="469744" cy="259045"/>
    <xdr:sp macro="" textlink="">
      <xdr:nvSpPr>
        <xdr:cNvPr id="680" name="【学校施設】&#10;一人当たり面積最小値テキスト"/>
        <xdr:cNvSpPr txBox="1"/>
      </xdr:nvSpPr>
      <xdr:spPr>
        <a:xfrm>
          <a:off x="22199600" y="1108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105156</xdr:rowOff>
    </xdr:from>
    <xdr:to>
      <xdr:col>116</xdr:col>
      <xdr:colOff>152400</xdr:colOff>
      <xdr:row>64</xdr:row>
      <xdr:rowOff>105156</xdr:rowOff>
    </xdr:to>
    <xdr:cxnSp macro="">
      <xdr:nvCxnSpPr>
        <xdr:cNvPr id="681" name="直線コネクタ 680"/>
        <xdr:cNvCxnSpPr/>
      </xdr:nvCxnSpPr>
      <xdr:spPr>
        <a:xfrm>
          <a:off x="22072600" y="1107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82" name="【学校施設】&#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83" name="直線コネクタ 682"/>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99179</xdr:rowOff>
    </xdr:from>
    <xdr:ext cx="469744" cy="259045"/>
    <xdr:sp macro="" textlink="">
      <xdr:nvSpPr>
        <xdr:cNvPr id="684" name="【学校施設】&#10;一人当たり面積平均値テキスト"/>
        <xdr:cNvSpPr txBox="1"/>
      </xdr:nvSpPr>
      <xdr:spPr>
        <a:xfrm>
          <a:off x="22199600" y="10386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76302</xdr:rowOff>
    </xdr:from>
    <xdr:to>
      <xdr:col>116</xdr:col>
      <xdr:colOff>114300</xdr:colOff>
      <xdr:row>62</xdr:row>
      <xdr:rowOff>6452</xdr:rowOff>
    </xdr:to>
    <xdr:sp macro="" textlink="">
      <xdr:nvSpPr>
        <xdr:cNvPr id="685" name="フローチャート: 判断 684"/>
        <xdr:cNvSpPr/>
      </xdr:nvSpPr>
      <xdr:spPr>
        <a:xfrm>
          <a:off x="221107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79045</xdr:rowOff>
    </xdr:from>
    <xdr:to>
      <xdr:col>112</xdr:col>
      <xdr:colOff>38100</xdr:colOff>
      <xdr:row>62</xdr:row>
      <xdr:rowOff>9195</xdr:rowOff>
    </xdr:to>
    <xdr:sp macro="" textlink="">
      <xdr:nvSpPr>
        <xdr:cNvPr id="686" name="フローチャート: 判断 685"/>
        <xdr:cNvSpPr/>
      </xdr:nvSpPr>
      <xdr:spPr>
        <a:xfrm>
          <a:off x="21272500" y="1053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88188</xdr:rowOff>
    </xdr:from>
    <xdr:to>
      <xdr:col>107</xdr:col>
      <xdr:colOff>101600</xdr:colOff>
      <xdr:row>62</xdr:row>
      <xdr:rowOff>18338</xdr:rowOff>
    </xdr:to>
    <xdr:sp macro="" textlink="">
      <xdr:nvSpPr>
        <xdr:cNvPr id="687" name="フローチャート: 判断 686"/>
        <xdr:cNvSpPr/>
      </xdr:nvSpPr>
      <xdr:spPr>
        <a:xfrm>
          <a:off x="20383500" y="1054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110134</xdr:rowOff>
    </xdr:from>
    <xdr:to>
      <xdr:col>102</xdr:col>
      <xdr:colOff>165100</xdr:colOff>
      <xdr:row>62</xdr:row>
      <xdr:rowOff>40284</xdr:rowOff>
    </xdr:to>
    <xdr:sp macro="" textlink="">
      <xdr:nvSpPr>
        <xdr:cNvPr id="688" name="フローチャート: 判断 687"/>
        <xdr:cNvSpPr/>
      </xdr:nvSpPr>
      <xdr:spPr>
        <a:xfrm>
          <a:off x="19494500" y="1056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92761</xdr:rowOff>
    </xdr:from>
    <xdr:to>
      <xdr:col>98</xdr:col>
      <xdr:colOff>38100</xdr:colOff>
      <xdr:row>62</xdr:row>
      <xdr:rowOff>22911</xdr:rowOff>
    </xdr:to>
    <xdr:sp macro="" textlink="">
      <xdr:nvSpPr>
        <xdr:cNvPr id="689" name="フローチャート: 判断 688"/>
        <xdr:cNvSpPr/>
      </xdr:nvSpPr>
      <xdr:spPr>
        <a:xfrm>
          <a:off x="18605500" y="1055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100533</xdr:rowOff>
    </xdr:from>
    <xdr:to>
      <xdr:col>116</xdr:col>
      <xdr:colOff>114300</xdr:colOff>
      <xdr:row>62</xdr:row>
      <xdr:rowOff>30683</xdr:rowOff>
    </xdr:to>
    <xdr:sp macro="" textlink="">
      <xdr:nvSpPr>
        <xdr:cNvPr id="695" name="楕円 694"/>
        <xdr:cNvSpPr/>
      </xdr:nvSpPr>
      <xdr:spPr>
        <a:xfrm>
          <a:off x="22110700" y="1055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78960</xdr:rowOff>
    </xdr:from>
    <xdr:ext cx="469744" cy="259045"/>
    <xdr:sp macro="" textlink="">
      <xdr:nvSpPr>
        <xdr:cNvPr id="696" name="【学校施設】&#10;一人当たり面積該当値テキスト"/>
        <xdr:cNvSpPr txBox="1"/>
      </xdr:nvSpPr>
      <xdr:spPr>
        <a:xfrm>
          <a:off x="22199600" y="1053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77674</xdr:rowOff>
    </xdr:from>
    <xdr:to>
      <xdr:col>112</xdr:col>
      <xdr:colOff>38100</xdr:colOff>
      <xdr:row>62</xdr:row>
      <xdr:rowOff>7824</xdr:rowOff>
    </xdr:to>
    <xdr:sp macro="" textlink="">
      <xdr:nvSpPr>
        <xdr:cNvPr id="697" name="楕円 696"/>
        <xdr:cNvSpPr/>
      </xdr:nvSpPr>
      <xdr:spPr>
        <a:xfrm>
          <a:off x="21272500" y="105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128474</xdr:rowOff>
    </xdr:from>
    <xdr:to>
      <xdr:col>116</xdr:col>
      <xdr:colOff>63500</xdr:colOff>
      <xdr:row>61</xdr:row>
      <xdr:rowOff>151333</xdr:rowOff>
    </xdr:to>
    <xdr:cxnSp macro="">
      <xdr:nvCxnSpPr>
        <xdr:cNvPr id="698" name="直線コネクタ 697"/>
        <xdr:cNvCxnSpPr/>
      </xdr:nvCxnSpPr>
      <xdr:spPr>
        <a:xfrm>
          <a:off x="21323300" y="10586924"/>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82703</xdr:rowOff>
    </xdr:from>
    <xdr:to>
      <xdr:col>107</xdr:col>
      <xdr:colOff>101600</xdr:colOff>
      <xdr:row>62</xdr:row>
      <xdr:rowOff>12853</xdr:rowOff>
    </xdr:to>
    <xdr:sp macro="" textlink="">
      <xdr:nvSpPr>
        <xdr:cNvPr id="699" name="楕円 698"/>
        <xdr:cNvSpPr/>
      </xdr:nvSpPr>
      <xdr:spPr>
        <a:xfrm>
          <a:off x="20383500" y="1054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128474</xdr:rowOff>
    </xdr:from>
    <xdr:to>
      <xdr:col>111</xdr:col>
      <xdr:colOff>177800</xdr:colOff>
      <xdr:row>61</xdr:row>
      <xdr:rowOff>133503</xdr:rowOff>
    </xdr:to>
    <xdr:cxnSp macro="">
      <xdr:nvCxnSpPr>
        <xdr:cNvPr id="700" name="直線コネクタ 699"/>
        <xdr:cNvCxnSpPr/>
      </xdr:nvCxnSpPr>
      <xdr:spPr>
        <a:xfrm flipV="1">
          <a:off x="20434300" y="10586924"/>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75844</xdr:rowOff>
    </xdr:from>
    <xdr:to>
      <xdr:col>102</xdr:col>
      <xdr:colOff>165100</xdr:colOff>
      <xdr:row>62</xdr:row>
      <xdr:rowOff>5994</xdr:rowOff>
    </xdr:to>
    <xdr:sp macro="" textlink="">
      <xdr:nvSpPr>
        <xdr:cNvPr id="701" name="楕円 700"/>
        <xdr:cNvSpPr/>
      </xdr:nvSpPr>
      <xdr:spPr>
        <a:xfrm>
          <a:off x="19494500" y="1053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126644</xdr:rowOff>
    </xdr:from>
    <xdr:to>
      <xdr:col>107</xdr:col>
      <xdr:colOff>50800</xdr:colOff>
      <xdr:row>61</xdr:row>
      <xdr:rowOff>133503</xdr:rowOff>
    </xdr:to>
    <xdr:cxnSp macro="">
      <xdr:nvCxnSpPr>
        <xdr:cNvPr id="702" name="直線コネクタ 701"/>
        <xdr:cNvCxnSpPr/>
      </xdr:nvCxnSpPr>
      <xdr:spPr>
        <a:xfrm>
          <a:off x="19545300" y="10585094"/>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1778</xdr:rowOff>
    </xdr:from>
    <xdr:to>
      <xdr:col>98</xdr:col>
      <xdr:colOff>38100</xdr:colOff>
      <xdr:row>62</xdr:row>
      <xdr:rowOff>103378</xdr:rowOff>
    </xdr:to>
    <xdr:sp macro="" textlink="">
      <xdr:nvSpPr>
        <xdr:cNvPr id="703" name="楕円 702"/>
        <xdr:cNvSpPr/>
      </xdr:nvSpPr>
      <xdr:spPr>
        <a:xfrm>
          <a:off x="18605500" y="1063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126644</xdr:rowOff>
    </xdr:from>
    <xdr:to>
      <xdr:col>102</xdr:col>
      <xdr:colOff>114300</xdr:colOff>
      <xdr:row>62</xdr:row>
      <xdr:rowOff>52578</xdr:rowOff>
    </xdr:to>
    <xdr:cxnSp macro="">
      <xdr:nvCxnSpPr>
        <xdr:cNvPr id="704" name="直線コネクタ 703"/>
        <xdr:cNvCxnSpPr/>
      </xdr:nvCxnSpPr>
      <xdr:spPr>
        <a:xfrm flipV="1">
          <a:off x="18656300" y="10585094"/>
          <a:ext cx="889000" cy="9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322</xdr:rowOff>
    </xdr:from>
    <xdr:ext cx="469744" cy="259045"/>
    <xdr:sp macro="" textlink="">
      <xdr:nvSpPr>
        <xdr:cNvPr id="705" name="n_1aveValue【学校施設】&#10;一人当たり面積"/>
        <xdr:cNvSpPr txBox="1"/>
      </xdr:nvSpPr>
      <xdr:spPr>
        <a:xfrm>
          <a:off x="21075727" y="106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9465</xdr:rowOff>
    </xdr:from>
    <xdr:ext cx="469744" cy="259045"/>
    <xdr:sp macro="" textlink="">
      <xdr:nvSpPr>
        <xdr:cNvPr id="706" name="n_2aveValue【学校施設】&#10;一人当たり面積"/>
        <xdr:cNvSpPr txBox="1"/>
      </xdr:nvSpPr>
      <xdr:spPr>
        <a:xfrm>
          <a:off x="20199427" y="1063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31411</xdr:rowOff>
    </xdr:from>
    <xdr:ext cx="469744" cy="259045"/>
    <xdr:sp macro="" textlink="">
      <xdr:nvSpPr>
        <xdr:cNvPr id="707" name="n_3aveValue【学校施設】&#10;一人当たり面積"/>
        <xdr:cNvSpPr txBox="1"/>
      </xdr:nvSpPr>
      <xdr:spPr>
        <a:xfrm>
          <a:off x="19310427" y="1066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39438</xdr:rowOff>
    </xdr:from>
    <xdr:ext cx="469744" cy="259045"/>
    <xdr:sp macro="" textlink="">
      <xdr:nvSpPr>
        <xdr:cNvPr id="708" name="n_4aveValue【学校施設】&#10;一人当たり面積"/>
        <xdr:cNvSpPr txBox="1"/>
      </xdr:nvSpPr>
      <xdr:spPr>
        <a:xfrm>
          <a:off x="18421427" y="1032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24351</xdr:rowOff>
    </xdr:from>
    <xdr:ext cx="469744" cy="259045"/>
    <xdr:sp macro="" textlink="">
      <xdr:nvSpPr>
        <xdr:cNvPr id="709" name="n_1mainValue【学校施設】&#10;一人当たり面積"/>
        <xdr:cNvSpPr txBox="1"/>
      </xdr:nvSpPr>
      <xdr:spPr>
        <a:xfrm>
          <a:off x="21075727" y="1031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29380</xdr:rowOff>
    </xdr:from>
    <xdr:ext cx="469744" cy="259045"/>
    <xdr:sp macro="" textlink="">
      <xdr:nvSpPr>
        <xdr:cNvPr id="710" name="n_2mainValue【学校施設】&#10;一人当たり面積"/>
        <xdr:cNvSpPr txBox="1"/>
      </xdr:nvSpPr>
      <xdr:spPr>
        <a:xfrm>
          <a:off x="20199427" y="1031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22521</xdr:rowOff>
    </xdr:from>
    <xdr:ext cx="469744" cy="259045"/>
    <xdr:sp macro="" textlink="">
      <xdr:nvSpPr>
        <xdr:cNvPr id="711" name="n_3mainValue【学校施設】&#10;一人当たり面積"/>
        <xdr:cNvSpPr txBox="1"/>
      </xdr:nvSpPr>
      <xdr:spPr>
        <a:xfrm>
          <a:off x="19310427" y="1030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94505</xdr:rowOff>
    </xdr:from>
    <xdr:ext cx="469744" cy="259045"/>
    <xdr:sp macro="" textlink="">
      <xdr:nvSpPr>
        <xdr:cNvPr id="712" name="n_4mainValue【学校施設】&#10;一人当たり面積"/>
        <xdr:cNvSpPr txBox="1"/>
      </xdr:nvSpPr>
      <xdr:spPr>
        <a:xfrm>
          <a:off x="18421427" y="1072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4" name="直線コネクタ 72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5" name="テキスト ボックス 72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6" name="直線コネクタ 72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7" name="テキスト ボックス 72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8" name="直線コネクタ 72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9" name="テキスト ボックス 72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0" name="直線コネクタ 72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1" name="テキスト ボックス 73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2" name="直線コネクタ 73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33" name="テキスト ボックス 732"/>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4" name="直線コネクタ 7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36" name="直線コネクタ 735"/>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37"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38" name="直線コネクタ 737"/>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39"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40" name="直線コネクタ 73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149877</xdr:rowOff>
    </xdr:from>
    <xdr:ext cx="405111" cy="259045"/>
    <xdr:sp macro="" textlink="">
      <xdr:nvSpPr>
        <xdr:cNvPr id="741" name="【児童館】&#10;有形固定資産減価償却率平均値テキスト"/>
        <xdr:cNvSpPr txBox="1"/>
      </xdr:nvSpPr>
      <xdr:spPr>
        <a:xfrm>
          <a:off x="16357600" y="13865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127000</xdr:rowOff>
    </xdr:from>
    <xdr:to>
      <xdr:col>85</xdr:col>
      <xdr:colOff>177800</xdr:colOff>
      <xdr:row>82</xdr:row>
      <xdr:rowOff>57150</xdr:rowOff>
    </xdr:to>
    <xdr:sp macro="" textlink="">
      <xdr:nvSpPr>
        <xdr:cNvPr id="742" name="フローチャート: 判断 741"/>
        <xdr:cNvSpPr/>
      </xdr:nvSpPr>
      <xdr:spPr>
        <a:xfrm>
          <a:off x="16268700" y="1401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100330</xdr:rowOff>
    </xdr:from>
    <xdr:to>
      <xdr:col>81</xdr:col>
      <xdr:colOff>101600</xdr:colOff>
      <xdr:row>82</xdr:row>
      <xdr:rowOff>30480</xdr:rowOff>
    </xdr:to>
    <xdr:sp macro="" textlink="">
      <xdr:nvSpPr>
        <xdr:cNvPr id="743" name="フローチャート: 判断 742"/>
        <xdr:cNvSpPr/>
      </xdr:nvSpPr>
      <xdr:spPr>
        <a:xfrm>
          <a:off x="15430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111761</xdr:rowOff>
    </xdr:from>
    <xdr:to>
      <xdr:col>76</xdr:col>
      <xdr:colOff>165100</xdr:colOff>
      <xdr:row>82</xdr:row>
      <xdr:rowOff>41911</xdr:rowOff>
    </xdr:to>
    <xdr:sp macro="" textlink="">
      <xdr:nvSpPr>
        <xdr:cNvPr id="744" name="フローチャート: 判断 743"/>
        <xdr:cNvSpPr/>
      </xdr:nvSpPr>
      <xdr:spPr>
        <a:xfrm>
          <a:off x="14541500" y="1399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114300</xdr:rowOff>
    </xdr:from>
    <xdr:to>
      <xdr:col>72</xdr:col>
      <xdr:colOff>38100</xdr:colOff>
      <xdr:row>82</xdr:row>
      <xdr:rowOff>44450</xdr:rowOff>
    </xdr:to>
    <xdr:sp macro="" textlink="">
      <xdr:nvSpPr>
        <xdr:cNvPr id="745" name="フローチャート: 判断 744"/>
        <xdr:cNvSpPr/>
      </xdr:nvSpPr>
      <xdr:spPr>
        <a:xfrm>
          <a:off x="13652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119380</xdr:rowOff>
    </xdr:from>
    <xdr:to>
      <xdr:col>67</xdr:col>
      <xdr:colOff>101600</xdr:colOff>
      <xdr:row>82</xdr:row>
      <xdr:rowOff>49530</xdr:rowOff>
    </xdr:to>
    <xdr:sp macro="" textlink="">
      <xdr:nvSpPr>
        <xdr:cNvPr id="746" name="フローチャート: 判断 745"/>
        <xdr:cNvSpPr/>
      </xdr:nvSpPr>
      <xdr:spPr>
        <a:xfrm>
          <a:off x="127635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59689</xdr:rowOff>
    </xdr:from>
    <xdr:to>
      <xdr:col>85</xdr:col>
      <xdr:colOff>177800</xdr:colOff>
      <xdr:row>83</xdr:row>
      <xdr:rowOff>161289</xdr:rowOff>
    </xdr:to>
    <xdr:sp macro="" textlink="">
      <xdr:nvSpPr>
        <xdr:cNvPr id="752" name="楕円 751"/>
        <xdr:cNvSpPr/>
      </xdr:nvSpPr>
      <xdr:spPr>
        <a:xfrm>
          <a:off x="162687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38116</xdr:rowOff>
    </xdr:from>
    <xdr:ext cx="405111" cy="259045"/>
    <xdr:sp macro="" textlink="">
      <xdr:nvSpPr>
        <xdr:cNvPr id="753" name="【児童館】&#10;有形固定資産減価償却率該当値テキスト"/>
        <xdr:cNvSpPr txBox="1"/>
      </xdr:nvSpPr>
      <xdr:spPr>
        <a:xfrm>
          <a:off x="16357600"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31750</xdr:rowOff>
    </xdr:from>
    <xdr:to>
      <xdr:col>81</xdr:col>
      <xdr:colOff>101600</xdr:colOff>
      <xdr:row>83</xdr:row>
      <xdr:rowOff>133350</xdr:rowOff>
    </xdr:to>
    <xdr:sp macro="" textlink="">
      <xdr:nvSpPr>
        <xdr:cNvPr id="754" name="楕円 753"/>
        <xdr:cNvSpPr/>
      </xdr:nvSpPr>
      <xdr:spPr>
        <a:xfrm>
          <a:off x="15430500" y="1426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82550</xdr:rowOff>
    </xdr:from>
    <xdr:to>
      <xdr:col>85</xdr:col>
      <xdr:colOff>127000</xdr:colOff>
      <xdr:row>83</xdr:row>
      <xdr:rowOff>110489</xdr:rowOff>
    </xdr:to>
    <xdr:cxnSp macro="">
      <xdr:nvCxnSpPr>
        <xdr:cNvPr id="755" name="直線コネクタ 754"/>
        <xdr:cNvCxnSpPr/>
      </xdr:nvCxnSpPr>
      <xdr:spPr>
        <a:xfrm>
          <a:off x="15481300" y="14312900"/>
          <a:ext cx="8382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3811</xdr:rowOff>
    </xdr:from>
    <xdr:to>
      <xdr:col>76</xdr:col>
      <xdr:colOff>165100</xdr:colOff>
      <xdr:row>83</xdr:row>
      <xdr:rowOff>105411</xdr:rowOff>
    </xdr:to>
    <xdr:sp macro="" textlink="">
      <xdr:nvSpPr>
        <xdr:cNvPr id="756" name="楕円 755"/>
        <xdr:cNvSpPr/>
      </xdr:nvSpPr>
      <xdr:spPr>
        <a:xfrm>
          <a:off x="14541500" y="1423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54611</xdr:rowOff>
    </xdr:from>
    <xdr:to>
      <xdr:col>81</xdr:col>
      <xdr:colOff>50800</xdr:colOff>
      <xdr:row>83</xdr:row>
      <xdr:rowOff>82550</xdr:rowOff>
    </xdr:to>
    <xdr:cxnSp macro="">
      <xdr:nvCxnSpPr>
        <xdr:cNvPr id="757" name="直線コネクタ 756"/>
        <xdr:cNvCxnSpPr/>
      </xdr:nvCxnSpPr>
      <xdr:spPr>
        <a:xfrm>
          <a:off x="14592300" y="14284961"/>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147320</xdr:rowOff>
    </xdr:from>
    <xdr:to>
      <xdr:col>72</xdr:col>
      <xdr:colOff>38100</xdr:colOff>
      <xdr:row>83</xdr:row>
      <xdr:rowOff>77470</xdr:rowOff>
    </xdr:to>
    <xdr:sp macro="" textlink="">
      <xdr:nvSpPr>
        <xdr:cNvPr id="758" name="楕円 757"/>
        <xdr:cNvSpPr/>
      </xdr:nvSpPr>
      <xdr:spPr>
        <a:xfrm>
          <a:off x="13652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26670</xdr:rowOff>
    </xdr:from>
    <xdr:to>
      <xdr:col>76</xdr:col>
      <xdr:colOff>114300</xdr:colOff>
      <xdr:row>83</xdr:row>
      <xdr:rowOff>54611</xdr:rowOff>
    </xdr:to>
    <xdr:cxnSp macro="">
      <xdr:nvCxnSpPr>
        <xdr:cNvPr id="759" name="直線コネクタ 758"/>
        <xdr:cNvCxnSpPr/>
      </xdr:nvCxnSpPr>
      <xdr:spPr>
        <a:xfrm>
          <a:off x="13703300" y="14257020"/>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119380</xdr:rowOff>
    </xdr:from>
    <xdr:to>
      <xdr:col>67</xdr:col>
      <xdr:colOff>101600</xdr:colOff>
      <xdr:row>83</xdr:row>
      <xdr:rowOff>49530</xdr:rowOff>
    </xdr:to>
    <xdr:sp macro="" textlink="">
      <xdr:nvSpPr>
        <xdr:cNvPr id="760" name="楕円 759"/>
        <xdr:cNvSpPr/>
      </xdr:nvSpPr>
      <xdr:spPr>
        <a:xfrm>
          <a:off x="12763500" y="1417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170180</xdr:rowOff>
    </xdr:from>
    <xdr:to>
      <xdr:col>71</xdr:col>
      <xdr:colOff>177800</xdr:colOff>
      <xdr:row>83</xdr:row>
      <xdr:rowOff>26670</xdr:rowOff>
    </xdr:to>
    <xdr:cxnSp macro="">
      <xdr:nvCxnSpPr>
        <xdr:cNvPr id="761" name="直線コネクタ 760"/>
        <xdr:cNvCxnSpPr/>
      </xdr:nvCxnSpPr>
      <xdr:spPr>
        <a:xfrm>
          <a:off x="12814300" y="1422908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47007</xdr:rowOff>
    </xdr:from>
    <xdr:ext cx="405111" cy="259045"/>
    <xdr:sp macro="" textlink="">
      <xdr:nvSpPr>
        <xdr:cNvPr id="762" name="n_1aveValue【児童館】&#10;有形固定資産減価償却率"/>
        <xdr:cNvSpPr txBox="1"/>
      </xdr:nvSpPr>
      <xdr:spPr>
        <a:xfrm>
          <a:off x="15266044" y="1376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58438</xdr:rowOff>
    </xdr:from>
    <xdr:ext cx="405111" cy="259045"/>
    <xdr:sp macro="" textlink="">
      <xdr:nvSpPr>
        <xdr:cNvPr id="763" name="n_2aveValue【児童館】&#10;有形固定資産減価償却率"/>
        <xdr:cNvSpPr txBox="1"/>
      </xdr:nvSpPr>
      <xdr:spPr>
        <a:xfrm>
          <a:off x="14389744" y="1377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60977</xdr:rowOff>
    </xdr:from>
    <xdr:ext cx="405111" cy="259045"/>
    <xdr:sp macro="" textlink="">
      <xdr:nvSpPr>
        <xdr:cNvPr id="764" name="n_3aveValue【児童館】&#10;有形固定資産減価償却率"/>
        <xdr:cNvSpPr txBox="1"/>
      </xdr:nvSpPr>
      <xdr:spPr>
        <a:xfrm>
          <a:off x="13500744"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66057</xdr:rowOff>
    </xdr:from>
    <xdr:ext cx="405111" cy="259045"/>
    <xdr:sp macro="" textlink="">
      <xdr:nvSpPr>
        <xdr:cNvPr id="765" name="n_4aveValue【児童館】&#10;有形固定資産減価償却率"/>
        <xdr:cNvSpPr txBox="1"/>
      </xdr:nvSpPr>
      <xdr:spPr>
        <a:xfrm>
          <a:off x="12611744" y="13782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124477</xdr:rowOff>
    </xdr:from>
    <xdr:ext cx="405111" cy="259045"/>
    <xdr:sp macro="" textlink="">
      <xdr:nvSpPr>
        <xdr:cNvPr id="766" name="n_1mainValue【児童館】&#10;有形固定資産減価償却率"/>
        <xdr:cNvSpPr txBox="1"/>
      </xdr:nvSpPr>
      <xdr:spPr>
        <a:xfrm>
          <a:off x="15266044" y="14354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96538</xdr:rowOff>
    </xdr:from>
    <xdr:ext cx="405111" cy="259045"/>
    <xdr:sp macro="" textlink="">
      <xdr:nvSpPr>
        <xdr:cNvPr id="767" name="n_2mainValue【児童館】&#10;有形固定資産減価償却率"/>
        <xdr:cNvSpPr txBox="1"/>
      </xdr:nvSpPr>
      <xdr:spPr>
        <a:xfrm>
          <a:off x="14389744" y="14326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68597</xdr:rowOff>
    </xdr:from>
    <xdr:ext cx="405111" cy="259045"/>
    <xdr:sp macro="" textlink="">
      <xdr:nvSpPr>
        <xdr:cNvPr id="768" name="n_3mainValue【児童館】&#10;有形固定資産減価償却率"/>
        <xdr:cNvSpPr txBox="1"/>
      </xdr:nvSpPr>
      <xdr:spPr>
        <a:xfrm>
          <a:off x="13500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40657</xdr:rowOff>
    </xdr:from>
    <xdr:ext cx="405111" cy="259045"/>
    <xdr:sp macro="" textlink="">
      <xdr:nvSpPr>
        <xdr:cNvPr id="769" name="n_4mainValue【児童館】&#10;有形固定資産減価償却率"/>
        <xdr:cNvSpPr txBox="1"/>
      </xdr:nvSpPr>
      <xdr:spPr>
        <a:xfrm>
          <a:off x="12611744" y="14271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57150</xdr:rowOff>
    </xdr:to>
    <xdr:cxnSp macro="">
      <xdr:nvCxnSpPr>
        <xdr:cNvPr id="793" name="直線コネクタ 792"/>
        <xdr:cNvCxnSpPr/>
      </xdr:nvCxnSpPr>
      <xdr:spPr>
        <a:xfrm flipV="1">
          <a:off x="22160864" y="133731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94"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95" name="直線コネクタ 794"/>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96" name="【児童館】&#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97" name="直線コネクタ 796"/>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86377</xdr:rowOff>
    </xdr:from>
    <xdr:ext cx="469744" cy="259045"/>
    <xdr:sp macro="" textlink="">
      <xdr:nvSpPr>
        <xdr:cNvPr id="798" name="【児童館】&#10;一人当たり面積平均値テキスト"/>
        <xdr:cNvSpPr txBox="1"/>
      </xdr:nvSpPr>
      <xdr:spPr>
        <a:xfrm>
          <a:off x="22199600" y="1414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799" name="フローチャート: 判断 798"/>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800" name="フローチャート: 判断 799"/>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801" name="フローチャート: 判断 800"/>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802" name="フローチャート: 判断 801"/>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803" name="フローチャート: 判断 802"/>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139700</xdr:rowOff>
    </xdr:from>
    <xdr:to>
      <xdr:col>116</xdr:col>
      <xdr:colOff>114300</xdr:colOff>
      <xdr:row>86</xdr:row>
      <xdr:rowOff>69850</xdr:rowOff>
    </xdr:to>
    <xdr:sp macro="" textlink="">
      <xdr:nvSpPr>
        <xdr:cNvPr id="809" name="楕円 808"/>
        <xdr:cNvSpPr/>
      </xdr:nvSpPr>
      <xdr:spPr>
        <a:xfrm>
          <a:off x="221107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54627</xdr:rowOff>
    </xdr:from>
    <xdr:ext cx="469744" cy="259045"/>
    <xdr:sp macro="" textlink="">
      <xdr:nvSpPr>
        <xdr:cNvPr id="810" name="【児童館】&#10;一人当たり面積該当値テキスト"/>
        <xdr:cNvSpPr txBox="1"/>
      </xdr:nvSpPr>
      <xdr:spPr>
        <a:xfrm>
          <a:off x="22199600" y="1462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811" name="楕円 810"/>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19050</xdr:rowOff>
    </xdr:from>
    <xdr:to>
      <xdr:col>116</xdr:col>
      <xdr:colOff>63500</xdr:colOff>
      <xdr:row>86</xdr:row>
      <xdr:rowOff>38100</xdr:rowOff>
    </xdr:to>
    <xdr:cxnSp macro="">
      <xdr:nvCxnSpPr>
        <xdr:cNvPr id="812" name="直線コネクタ 811"/>
        <xdr:cNvCxnSpPr/>
      </xdr:nvCxnSpPr>
      <xdr:spPr>
        <a:xfrm flipV="1">
          <a:off x="21323300" y="147637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813" name="楕円 812"/>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814" name="直線コネクタ 813"/>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815" name="楕円 814"/>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38100</xdr:rowOff>
    </xdr:to>
    <xdr:cxnSp macro="">
      <xdr:nvCxnSpPr>
        <xdr:cNvPr id="816" name="直線コネクタ 815"/>
        <xdr:cNvCxnSpPr/>
      </xdr:nvCxnSpPr>
      <xdr:spPr>
        <a:xfrm>
          <a:off x="19545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158750</xdr:rowOff>
    </xdr:from>
    <xdr:to>
      <xdr:col>98</xdr:col>
      <xdr:colOff>38100</xdr:colOff>
      <xdr:row>86</xdr:row>
      <xdr:rowOff>88900</xdr:rowOff>
    </xdr:to>
    <xdr:sp macro="" textlink="">
      <xdr:nvSpPr>
        <xdr:cNvPr id="817" name="楕円 816"/>
        <xdr:cNvSpPr/>
      </xdr:nvSpPr>
      <xdr:spPr>
        <a:xfrm>
          <a:off x="18605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38100</xdr:rowOff>
    </xdr:from>
    <xdr:to>
      <xdr:col>102</xdr:col>
      <xdr:colOff>114300</xdr:colOff>
      <xdr:row>86</xdr:row>
      <xdr:rowOff>38100</xdr:rowOff>
    </xdr:to>
    <xdr:cxnSp macro="">
      <xdr:nvCxnSpPr>
        <xdr:cNvPr id="818" name="直線コネクタ 817"/>
        <xdr:cNvCxnSpPr/>
      </xdr:nvCxnSpPr>
      <xdr:spPr>
        <a:xfrm>
          <a:off x="18656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819" name="n_1aveValue【児童館】&#10;一人当たり面積"/>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820" name="n_2aveValue【児童館】&#10;一人当たり面積"/>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821" name="n_3aveValue【児童館】&#10;一人当たり面積"/>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822" name="n_4aveValue【児童館】&#10;一人当たり面積"/>
        <xdr:cNvSpPr txBox="1"/>
      </xdr:nvSpPr>
      <xdr:spPr>
        <a:xfrm>
          <a:off x="18421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823" name="n_1mainValue【児童館】&#10;一人当たり面積"/>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824" name="n_2mainValue【児童館】&#10;一人当たり面積"/>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825" name="n_3mainValue【児童館】&#10;一人当たり面積"/>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80027</xdr:rowOff>
    </xdr:from>
    <xdr:ext cx="469744" cy="259045"/>
    <xdr:sp macro="" textlink="">
      <xdr:nvSpPr>
        <xdr:cNvPr id="826" name="n_4mainValue【児童館】&#10;一人当たり面積"/>
        <xdr:cNvSpPr txBox="1"/>
      </xdr:nvSpPr>
      <xdr:spPr>
        <a:xfrm>
          <a:off x="18421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9" name="テキスト ボックス 83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7" name="テキスト ボックス 84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9" name="テキスト ボックス 84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81914</xdr:rowOff>
    </xdr:from>
    <xdr:to>
      <xdr:col>85</xdr:col>
      <xdr:colOff>126364</xdr:colOff>
      <xdr:row>107</xdr:row>
      <xdr:rowOff>125730</xdr:rowOff>
    </xdr:to>
    <xdr:cxnSp macro="">
      <xdr:nvCxnSpPr>
        <xdr:cNvPr id="851" name="直線コネクタ 850"/>
        <xdr:cNvCxnSpPr/>
      </xdr:nvCxnSpPr>
      <xdr:spPr>
        <a:xfrm flipV="1">
          <a:off x="16318864" y="17055464"/>
          <a:ext cx="0" cy="1415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129557</xdr:rowOff>
    </xdr:from>
    <xdr:ext cx="405111" cy="259045"/>
    <xdr:sp macro="" textlink="">
      <xdr:nvSpPr>
        <xdr:cNvPr id="852" name="【公民館】&#10;有形固定資産減価償却率最小値テキスト"/>
        <xdr:cNvSpPr txBox="1"/>
      </xdr:nvSpPr>
      <xdr:spPr>
        <a:xfrm>
          <a:off x="16357600"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125730</xdr:rowOff>
    </xdr:from>
    <xdr:to>
      <xdr:col>86</xdr:col>
      <xdr:colOff>25400</xdr:colOff>
      <xdr:row>107</xdr:row>
      <xdr:rowOff>125730</xdr:rowOff>
    </xdr:to>
    <xdr:cxnSp macro="">
      <xdr:nvCxnSpPr>
        <xdr:cNvPr id="853" name="直線コネクタ 852"/>
        <xdr:cNvCxnSpPr/>
      </xdr:nvCxnSpPr>
      <xdr:spPr>
        <a:xfrm>
          <a:off x="16230600" y="1847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28591</xdr:rowOff>
    </xdr:from>
    <xdr:ext cx="405111" cy="259045"/>
    <xdr:sp macro="" textlink="">
      <xdr:nvSpPr>
        <xdr:cNvPr id="854" name="【公民館】&#10;有形固定資産減価償却率最大値テキスト"/>
        <xdr:cNvSpPr txBox="1"/>
      </xdr:nvSpPr>
      <xdr:spPr>
        <a:xfrm>
          <a:off x="16357600" y="1683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81914</xdr:rowOff>
    </xdr:from>
    <xdr:to>
      <xdr:col>86</xdr:col>
      <xdr:colOff>25400</xdr:colOff>
      <xdr:row>99</xdr:row>
      <xdr:rowOff>81914</xdr:rowOff>
    </xdr:to>
    <xdr:cxnSp macro="">
      <xdr:nvCxnSpPr>
        <xdr:cNvPr id="855" name="直線コネクタ 854"/>
        <xdr:cNvCxnSpPr/>
      </xdr:nvCxnSpPr>
      <xdr:spPr>
        <a:xfrm>
          <a:off x="16230600" y="1705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135272</xdr:rowOff>
    </xdr:from>
    <xdr:ext cx="405111" cy="259045"/>
    <xdr:sp macro="" textlink="">
      <xdr:nvSpPr>
        <xdr:cNvPr id="856" name="【公民館】&#10;有形固定資産減価償却率平均値テキスト"/>
        <xdr:cNvSpPr txBox="1"/>
      </xdr:nvSpPr>
      <xdr:spPr>
        <a:xfrm>
          <a:off x="16357600" y="17794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857" name="フローチャート: 判断 856"/>
        <xdr:cNvSpPr/>
      </xdr:nvSpPr>
      <xdr:spPr>
        <a:xfrm>
          <a:off x="16268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858" name="フローチャート: 判断 857"/>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10161</xdr:rowOff>
    </xdr:from>
    <xdr:to>
      <xdr:col>76</xdr:col>
      <xdr:colOff>165100</xdr:colOff>
      <xdr:row>104</xdr:row>
      <xdr:rowOff>111761</xdr:rowOff>
    </xdr:to>
    <xdr:sp macro="" textlink="">
      <xdr:nvSpPr>
        <xdr:cNvPr id="859" name="フローチャート: 判断 858"/>
        <xdr:cNvSpPr/>
      </xdr:nvSpPr>
      <xdr:spPr>
        <a:xfrm>
          <a:off x="14541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860" name="フローチャート: 判断 859"/>
        <xdr:cNvSpPr/>
      </xdr:nvSpPr>
      <xdr:spPr>
        <a:xfrm>
          <a:off x="13652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162561</xdr:rowOff>
    </xdr:from>
    <xdr:to>
      <xdr:col>67</xdr:col>
      <xdr:colOff>101600</xdr:colOff>
      <xdr:row>104</xdr:row>
      <xdr:rowOff>92711</xdr:rowOff>
    </xdr:to>
    <xdr:sp macro="" textlink="">
      <xdr:nvSpPr>
        <xdr:cNvPr id="861" name="フローチャート: 判断 860"/>
        <xdr:cNvSpPr/>
      </xdr:nvSpPr>
      <xdr:spPr>
        <a:xfrm>
          <a:off x="12763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8255</xdr:rowOff>
    </xdr:from>
    <xdr:to>
      <xdr:col>85</xdr:col>
      <xdr:colOff>177800</xdr:colOff>
      <xdr:row>100</xdr:row>
      <xdr:rowOff>109855</xdr:rowOff>
    </xdr:to>
    <xdr:sp macro="" textlink="">
      <xdr:nvSpPr>
        <xdr:cNvPr id="867" name="楕円 866"/>
        <xdr:cNvSpPr/>
      </xdr:nvSpPr>
      <xdr:spPr>
        <a:xfrm>
          <a:off x="16268700" y="1715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31132</xdr:rowOff>
    </xdr:from>
    <xdr:ext cx="405111" cy="259045"/>
    <xdr:sp macro="" textlink="">
      <xdr:nvSpPr>
        <xdr:cNvPr id="868" name="【公民館】&#10;有形固定資産減価償却率該当値テキスト"/>
        <xdr:cNvSpPr txBox="1"/>
      </xdr:nvSpPr>
      <xdr:spPr>
        <a:xfrm>
          <a:off x="16357600" y="1700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143511</xdr:rowOff>
    </xdr:from>
    <xdr:to>
      <xdr:col>81</xdr:col>
      <xdr:colOff>101600</xdr:colOff>
      <xdr:row>100</xdr:row>
      <xdr:rowOff>73661</xdr:rowOff>
    </xdr:to>
    <xdr:sp macro="" textlink="">
      <xdr:nvSpPr>
        <xdr:cNvPr id="869" name="楕円 868"/>
        <xdr:cNvSpPr/>
      </xdr:nvSpPr>
      <xdr:spPr>
        <a:xfrm>
          <a:off x="15430500" y="1711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22861</xdr:rowOff>
    </xdr:from>
    <xdr:to>
      <xdr:col>85</xdr:col>
      <xdr:colOff>127000</xdr:colOff>
      <xdr:row>100</xdr:row>
      <xdr:rowOff>59055</xdr:rowOff>
    </xdr:to>
    <xdr:cxnSp macro="">
      <xdr:nvCxnSpPr>
        <xdr:cNvPr id="870" name="直線コネクタ 869"/>
        <xdr:cNvCxnSpPr/>
      </xdr:nvCxnSpPr>
      <xdr:spPr>
        <a:xfrm>
          <a:off x="15481300" y="17167861"/>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126364</xdr:rowOff>
    </xdr:from>
    <xdr:to>
      <xdr:col>76</xdr:col>
      <xdr:colOff>165100</xdr:colOff>
      <xdr:row>100</xdr:row>
      <xdr:rowOff>56514</xdr:rowOff>
    </xdr:to>
    <xdr:sp macro="" textlink="">
      <xdr:nvSpPr>
        <xdr:cNvPr id="871" name="楕円 870"/>
        <xdr:cNvSpPr/>
      </xdr:nvSpPr>
      <xdr:spPr>
        <a:xfrm>
          <a:off x="14541500" y="1709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5714</xdr:rowOff>
    </xdr:from>
    <xdr:to>
      <xdr:col>81</xdr:col>
      <xdr:colOff>50800</xdr:colOff>
      <xdr:row>100</xdr:row>
      <xdr:rowOff>22861</xdr:rowOff>
    </xdr:to>
    <xdr:cxnSp macro="">
      <xdr:nvCxnSpPr>
        <xdr:cNvPr id="872" name="直線コネクタ 871"/>
        <xdr:cNvCxnSpPr/>
      </xdr:nvCxnSpPr>
      <xdr:spPr>
        <a:xfrm>
          <a:off x="14592300" y="17150714"/>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69214</xdr:rowOff>
    </xdr:from>
    <xdr:to>
      <xdr:col>72</xdr:col>
      <xdr:colOff>38100</xdr:colOff>
      <xdr:row>108</xdr:row>
      <xdr:rowOff>170814</xdr:rowOff>
    </xdr:to>
    <xdr:sp macro="" textlink="">
      <xdr:nvSpPr>
        <xdr:cNvPr id="873" name="楕円 872"/>
        <xdr:cNvSpPr/>
      </xdr:nvSpPr>
      <xdr:spPr>
        <a:xfrm>
          <a:off x="13652500" y="1858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5714</xdr:rowOff>
    </xdr:from>
    <xdr:to>
      <xdr:col>76</xdr:col>
      <xdr:colOff>114300</xdr:colOff>
      <xdr:row>108</xdr:row>
      <xdr:rowOff>120014</xdr:rowOff>
    </xdr:to>
    <xdr:cxnSp macro="">
      <xdr:nvCxnSpPr>
        <xdr:cNvPr id="874" name="直線コネクタ 873"/>
        <xdr:cNvCxnSpPr/>
      </xdr:nvCxnSpPr>
      <xdr:spPr>
        <a:xfrm flipV="1">
          <a:off x="13703300" y="17150714"/>
          <a:ext cx="889000" cy="148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69214</xdr:rowOff>
    </xdr:from>
    <xdr:to>
      <xdr:col>67</xdr:col>
      <xdr:colOff>101600</xdr:colOff>
      <xdr:row>108</xdr:row>
      <xdr:rowOff>170814</xdr:rowOff>
    </xdr:to>
    <xdr:sp macro="" textlink="">
      <xdr:nvSpPr>
        <xdr:cNvPr id="875" name="楕円 874"/>
        <xdr:cNvSpPr/>
      </xdr:nvSpPr>
      <xdr:spPr>
        <a:xfrm>
          <a:off x="12763500" y="1858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120014</xdr:rowOff>
    </xdr:from>
    <xdr:to>
      <xdr:col>71</xdr:col>
      <xdr:colOff>177800</xdr:colOff>
      <xdr:row>108</xdr:row>
      <xdr:rowOff>120014</xdr:rowOff>
    </xdr:to>
    <xdr:cxnSp macro="">
      <xdr:nvCxnSpPr>
        <xdr:cNvPr id="876" name="直線コネクタ 875"/>
        <xdr:cNvCxnSpPr/>
      </xdr:nvCxnSpPr>
      <xdr:spPr>
        <a:xfrm>
          <a:off x="12814300" y="186366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95266</xdr:rowOff>
    </xdr:from>
    <xdr:ext cx="405111" cy="259045"/>
    <xdr:sp macro="" textlink="">
      <xdr:nvSpPr>
        <xdr:cNvPr id="877" name="n_1aveValue【公民館】&#10;有形固定資産減価償却率"/>
        <xdr:cNvSpPr txBox="1"/>
      </xdr:nvSpPr>
      <xdr:spPr>
        <a:xfrm>
          <a:off x="15266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102888</xdr:rowOff>
    </xdr:from>
    <xdr:ext cx="405111" cy="259045"/>
    <xdr:sp macro="" textlink="">
      <xdr:nvSpPr>
        <xdr:cNvPr id="878" name="n_2aveValue【公民館】&#10;有形固定資産減価償却率"/>
        <xdr:cNvSpPr txBox="1"/>
      </xdr:nvSpPr>
      <xdr:spPr>
        <a:xfrm>
          <a:off x="143897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126382</xdr:rowOff>
    </xdr:from>
    <xdr:ext cx="405111" cy="259045"/>
    <xdr:sp macro="" textlink="">
      <xdr:nvSpPr>
        <xdr:cNvPr id="879" name="n_3aveValue【公民館】&#10;有形固定資産減価償却率"/>
        <xdr:cNvSpPr txBox="1"/>
      </xdr:nvSpPr>
      <xdr:spPr>
        <a:xfrm>
          <a:off x="13500744"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109238</xdr:rowOff>
    </xdr:from>
    <xdr:ext cx="405111" cy="259045"/>
    <xdr:sp macro="" textlink="">
      <xdr:nvSpPr>
        <xdr:cNvPr id="880" name="n_4aveValue【公民館】&#10;有形固定資産減価償却率"/>
        <xdr:cNvSpPr txBox="1"/>
      </xdr:nvSpPr>
      <xdr:spPr>
        <a:xfrm>
          <a:off x="12611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90188</xdr:rowOff>
    </xdr:from>
    <xdr:ext cx="405111" cy="259045"/>
    <xdr:sp macro="" textlink="">
      <xdr:nvSpPr>
        <xdr:cNvPr id="881" name="n_1mainValue【公民館】&#10;有形固定資産減価償却率"/>
        <xdr:cNvSpPr txBox="1"/>
      </xdr:nvSpPr>
      <xdr:spPr>
        <a:xfrm>
          <a:off x="15266044" y="1689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73041</xdr:rowOff>
    </xdr:from>
    <xdr:ext cx="405111" cy="259045"/>
    <xdr:sp macro="" textlink="">
      <xdr:nvSpPr>
        <xdr:cNvPr id="882" name="n_2mainValue【公民館】&#10;有形固定資産減価償却率"/>
        <xdr:cNvSpPr txBox="1"/>
      </xdr:nvSpPr>
      <xdr:spPr>
        <a:xfrm>
          <a:off x="14389744" y="1687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161941</xdr:rowOff>
    </xdr:from>
    <xdr:ext cx="405111" cy="259045"/>
    <xdr:sp macro="" textlink="">
      <xdr:nvSpPr>
        <xdr:cNvPr id="883" name="n_3mainValue【公民館】&#10;有形固定資産減価償却率"/>
        <xdr:cNvSpPr txBox="1"/>
      </xdr:nvSpPr>
      <xdr:spPr>
        <a:xfrm>
          <a:off x="13500744" y="1867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161941</xdr:rowOff>
    </xdr:from>
    <xdr:ext cx="405111" cy="259045"/>
    <xdr:sp macro="" textlink="">
      <xdr:nvSpPr>
        <xdr:cNvPr id="884" name="n_4mainValue【公民館】&#10;有形固定資産減価償却率"/>
        <xdr:cNvSpPr txBox="1"/>
      </xdr:nvSpPr>
      <xdr:spPr>
        <a:xfrm>
          <a:off x="12611744" y="1867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95" name="直線コネクタ 89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96" name="テキスト ボックス 89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97" name="直線コネクタ 89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98" name="テキスト ボックス 89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99" name="直線コネクタ 89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0" name="テキスト ボックス 89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1" name="直線コネクタ 90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2" name="テキスト ボックス 90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3" name="直線コネクタ 9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4" name="テキスト ボックス 9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153924</xdr:rowOff>
    </xdr:from>
    <xdr:to>
      <xdr:col>116</xdr:col>
      <xdr:colOff>62864</xdr:colOff>
      <xdr:row>108</xdr:row>
      <xdr:rowOff>57913</xdr:rowOff>
    </xdr:to>
    <xdr:cxnSp macro="">
      <xdr:nvCxnSpPr>
        <xdr:cNvPr id="906" name="直線コネクタ 905"/>
        <xdr:cNvCxnSpPr/>
      </xdr:nvCxnSpPr>
      <xdr:spPr>
        <a:xfrm flipV="1">
          <a:off x="22160864" y="172989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61740</xdr:rowOff>
    </xdr:from>
    <xdr:ext cx="469744" cy="259045"/>
    <xdr:sp macro="" textlink="">
      <xdr:nvSpPr>
        <xdr:cNvPr id="907" name="【公民館】&#10;一人当たり面積最小値テキスト"/>
        <xdr:cNvSpPr txBox="1"/>
      </xdr:nvSpPr>
      <xdr:spPr>
        <a:xfrm>
          <a:off x="22199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57913</xdr:rowOff>
    </xdr:from>
    <xdr:to>
      <xdr:col>116</xdr:col>
      <xdr:colOff>152400</xdr:colOff>
      <xdr:row>108</xdr:row>
      <xdr:rowOff>57913</xdr:rowOff>
    </xdr:to>
    <xdr:cxnSp macro="">
      <xdr:nvCxnSpPr>
        <xdr:cNvPr id="908" name="直線コネクタ 907"/>
        <xdr:cNvCxnSpPr/>
      </xdr:nvCxnSpPr>
      <xdr:spPr>
        <a:xfrm>
          <a:off x="22072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100601</xdr:rowOff>
    </xdr:from>
    <xdr:ext cx="469744" cy="259045"/>
    <xdr:sp macro="" textlink="">
      <xdr:nvSpPr>
        <xdr:cNvPr id="909" name="【公民館】&#10;一人当たり面積最大値テキスト"/>
        <xdr:cNvSpPr txBox="1"/>
      </xdr:nvSpPr>
      <xdr:spPr>
        <a:xfrm>
          <a:off x="221996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153924</xdr:rowOff>
    </xdr:from>
    <xdr:to>
      <xdr:col>116</xdr:col>
      <xdr:colOff>152400</xdr:colOff>
      <xdr:row>100</xdr:row>
      <xdr:rowOff>153924</xdr:rowOff>
    </xdr:to>
    <xdr:cxnSp macro="">
      <xdr:nvCxnSpPr>
        <xdr:cNvPr id="910" name="直線コネクタ 909"/>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41419</xdr:rowOff>
    </xdr:from>
    <xdr:ext cx="469744" cy="259045"/>
    <xdr:sp macro="" textlink="">
      <xdr:nvSpPr>
        <xdr:cNvPr id="911" name="【公民館】&#10;一人当たり面積平均値テキスト"/>
        <xdr:cNvSpPr txBox="1"/>
      </xdr:nvSpPr>
      <xdr:spPr>
        <a:xfrm>
          <a:off x="22199600" y="180436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18542</xdr:rowOff>
    </xdr:from>
    <xdr:to>
      <xdr:col>116</xdr:col>
      <xdr:colOff>114300</xdr:colOff>
      <xdr:row>106</xdr:row>
      <xdr:rowOff>120142</xdr:rowOff>
    </xdr:to>
    <xdr:sp macro="" textlink="">
      <xdr:nvSpPr>
        <xdr:cNvPr id="912" name="フローチャート: 判断 911"/>
        <xdr:cNvSpPr/>
      </xdr:nvSpPr>
      <xdr:spPr>
        <a:xfrm>
          <a:off x="221107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913" name="フローチャート: 判断 912"/>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32258</xdr:rowOff>
    </xdr:from>
    <xdr:to>
      <xdr:col>107</xdr:col>
      <xdr:colOff>101600</xdr:colOff>
      <xdr:row>106</xdr:row>
      <xdr:rowOff>133858</xdr:rowOff>
    </xdr:to>
    <xdr:sp macro="" textlink="">
      <xdr:nvSpPr>
        <xdr:cNvPr id="914" name="フローチャート: 判断 913"/>
        <xdr:cNvSpPr/>
      </xdr:nvSpPr>
      <xdr:spPr>
        <a:xfrm>
          <a:off x="20383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915" name="フローチャート: 判断 914"/>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27687</xdr:rowOff>
    </xdr:from>
    <xdr:to>
      <xdr:col>98</xdr:col>
      <xdr:colOff>38100</xdr:colOff>
      <xdr:row>106</xdr:row>
      <xdr:rowOff>129287</xdr:rowOff>
    </xdr:to>
    <xdr:sp macro="" textlink="">
      <xdr:nvSpPr>
        <xdr:cNvPr id="916" name="フローチャート: 判断 915"/>
        <xdr:cNvSpPr/>
      </xdr:nvSpPr>
      <xdr:spPr>
        <a:xfrm>
          <a:off x="18605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7" name="テキスト ボックス 9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8" name="テキスト ボックス 9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9" name="テキスト ボックス 9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0" name="テキスト ボックス 9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1" name="テキスト ボックス 9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48261</xdr:rowOff>
    </xdr:from>
    <xdr:to>
      <xdr:col>116</xdr:col>
      <xdr:colOff>114300</xdr:colOff>
      <xdr:row>107</xdr:row>
      <xdr:rowOff>149861</xdr:rowOff>
    </xdr:to>
    <xdr:sp macro="" textlink="">
      <xdr:nvSpPr>
        <xdr:cNvPr id="922" name="楕円 921"/>
        <xdr:cNvSpPr/>
      </xdr:nvSpPr>
      <xdr:spPr>
        <a:xfrm>
          <a:off x="221107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26688</xdr:rowOff>
    </xdr:from>
    <xdr:ext cx="469744" cy="259045"/>
    <xdr:sp macro="" textlink="">
      <xdr:nvSpPr>
        <xdr:cNvPr id="923" name="【公民館】&#10;一人当たり面積該当値テキスト"/>
        <xdr:cNvSpPr txBox="1"/>
      </xdr:nvSpPr>
      <xdr:spPr>
        <a:xfrm>
          <a:off x="22199600"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50546</xdr:rowOff>
    </xdr:from>
    <xdr:to>
      <xdr:col>112</xdr:col>
      <xdr:colOff>38100</xdr:colOff>
      <xdr:row>107</xdr:row>
      <xdr:rowOff>152146</xdr:rowOff>
    </xdr:to>
    <xdr:sp macro="" textlink="">
      <xdr:nvSpPr>
        <xdr:cNvPr id="924" name="楕円 923"/>
        <xdr:cNvSpPr/>
      </xdr:nvSpPr>
      <xdr:spPr>
        <a:xfrm>
          <a:off x="21272500" y="18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99061</xdr:rowOff>
    </xdr:from>
    <xdr:to>
      <xdr:col>116</xdr:col>
      <xdr:colOff>63500</xdr:colOff>
      <xdr:row>107</xdr:row>
      <xdr:rowOff>101346</xdr:rowOff>
    </xdr:to>
    <xdr:cxnSp macro="">
      <xdr:nvCxnSpPr>
        <xdr:cNvPr id="925" name="直線コネクタ 924"/>
        <xdr:cNvCxnSpPr/>
      </xdr:nvCxnSpPr>
      <xdr:spPr>
        <a:xfrm flipV="1">
          <a:off x="21323300" y="18444211"/>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55118</xdr:rowOff>
    </xdr:from>
    <xdr:to>
      <xdr:col>107</xdr:col>
      <xdr:colOff>101600</xdr:colOff>
      <xdr:row>107</xdr:row>
      <xdr:rowOff>156718</xdr:rowOff>
    </xdr:to>
    <xdr:sp macro="" textlink="">
      <xdr:nvSpPr>
        <xdr:cNvPr id="926" name="楕円 925"/>
        <xdr:cNvSpPr/>
      </xdr:nvSpPr>
      <xdr:spPr>
        <a:xfrm>
          <a:off x="203835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101346</xdr:rowOff>
    </xdr:from>
    <xdr:to>
      <xdr:col>111</xdr:col>
      <xdr:colOff>177800</xdr:colOff>
      <xdr:row>107</xdr:row>
      <xdr:rowOff>105918</xdr:rowOff>
    </xdr:to>
    <xdr:cxnSp macro="">
      <xdr:nvCxnSpPr>
        <xdr:cNvPr id="927" name="直線コネクタ 926"/>
        <xdr:cNvCxnSpPr/>
      </xdr:nvCxnSpPr>
      <xdr:spPr>
        <a:xfrm flipV="1">
          <a:off x="20434300" y="18446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160274</xdr:rowOff>
    </xdr:from>
    <xdr:to>
      <xdr:col>102</xdr:col>
      <xdr:colOff>165100</xdr:colOff>
      <xdr:row>108</xdr:row>
      <xdr:rowOff>90424</xdr:rowOff>
    </xdr:to>
    <xdr:sp macro="" textlink="">
      <xdr:nvSpPr>
        <xdr:cNvPr id="928" name="楕円 927"/>
        <xdr:cNvSpPr/>
      </xdr:nvSpPr>
      <xdr:spPr>
        <a:xfrm>
          <a:off x="19494500" y="1850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105918</xdr:rowOff>
    </xdr:from>
    <xdr:to>
      <xdr:col>107</xdr:col>
      <xdr:colOff>50800</xdr:colOff>
      <xdr:row>108</xdr:row>
      <xdr:rowOff>39624</xdr:rowOff>
    </xdr:to>
    <xdr:cxnSp macro="">
      <xdr:nvCxnSpPr>
        <xdr:cNvPr id="929" name="直線コネクタ 928"/>
        <xdr:cNvCxnSpPr/>
      </xdr:nvCxnSpPr>
      <xdr:spPr>
        <a:xfrm flipV="1">
          <a:off x="19545300" y="1845106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160274</xdr:rowOff>
    </xdr:from>
    <xdr:to>
      <xdr:col>98</xdr:col>
      <xdr:colOff>38100</xdr:colOff>
      <xdr:row>108</xdr:row>
      <xdr:rowOff>90424</xdr:rowOff>
    </xdr:to>
    <xdr:sp macro="" textlink="">
      <xdr:nvSpPr>
        <xdr:cNvPr id="930" name="楕円 929"/>
        <xdr:cNvSpPr/>
      </xdr:nvSpPr>
      <xdr:spPr>
        <a:xfrm>
          <a:off x="18605500" y="1850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39624</xdr:rowOff>
    </xdr:from>
    <xdr:to>
      <xdr:col>102</xdr:col>
      <xdr:colOff>114300</xdr:colOff>
      <xdr:row>108</xdr:row>
      <xdr:rowOff>39624</xdr:rowOff>
    </xdr:to>
    <xdr:cxnSp macro="">
      <xdr:nvCxnSpPr>
        <xdr:cNvPr id="931" name="直線コネクタ 930"/>
        <xdr:cNvCxnSpPr/>
      </xdr:nvCxnSpPr>
      <xdr:spPr>
        <a:xfrm>
          <a:off x="18656300" y="1855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154957</xdr:rowOff>
    </xdr:from>
    <xdr:ext cx="469744" cy="259045"/>
    <xdr:sp macro="" textlink="">
      <xdr:nvSpPr>
        <xdr:cNvPr id="932" name="n_1aveValue【公民館】&#10;一人当たり面積"/>
        <xdr:cNvSpPr txBox="1"/>
      </xdr:nvSpPr>
      <xdr:spPr>
        <a:xfrm>
          <a:off x="21075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150385</xdr:rowOff>
    </xdr:from>
    <xdr:ext cx="469744" cy="259045"/>
    <xdr:sp macro="" textlink="">
      <xdr:nvSpPr>
        <xdr:cNvPr id="933" name="n_2aveValue【公民館】&#10;一人当たり面積"/>
        <xdr:cNvSpPr txBox="1"/>
      </xdr:nvSpPr>
      <xdr:spPr>
        <a:xfrm>
          <a:off x="20199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145814</xdr:rowOff>
    </xdr:from>
    <xdr:ext cx="469744" cy="259045"/>
    <xdr:sp macro="" textlink="">
      <xdr:nvSpPr>
        <xdr:cNvPr id="934" name="n_3aveValue【公民館】&#10;一人当たり面積"/>
        <xdr:cNvSpPr txBox="1"/>
      </xdr:nvSpPr>
      <xdr:spPr>
        <a:xfrm>
          <a:off x="19310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145814</xdr:rowOff>
    </xdr:from>
    <xdr:ext cx="469744" cy="259045"/>
    <xdr:sp macro="" textlink="">
      <xdr:nvSpPr>
        <xdr:cNvPr id="935" name="n_4aveValue【公民館】&#10;一人当たり面積"/>
        <xdr:cNvSpPr txBox="1"/>
      </xdr:nvSpPr>
      <xdr:spPr>
        <a:xfrm>
          <a:off x="18421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143273</xdr:rowOff>
    </xdr:from>
    <xdr:ext cx="469744" cy="259045"/>
    <xdr:sp macro="" textlink="">
      <xdr:nvSpPr>
        <xdr:cNvPr id="936" name="n_1mainValue【公民館】&#10;一人当たり面積"/>
        <xdr:cNvSpPr txBox="1"/>
      </xdr:nvSpPr>
      <xdr:spPr>
        <a:xfrm>
          <a:off x="21075727" y="1848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147845</xdr:rowOff>
    </xdr:from>
    <xdr:ext cx="469744" cy="259045"/>
    <xdr:sp macro="" textlink="">
      <xdr:nvSpPr>
        <xdr:cNvPr id="937" name="n_2mainValue【公民館】&#10;一人当たり面積"/>
        <xdr:cNvSpPr txBox="1"/>
      </xdr:nvSpPr>
      <xdr:spPr>
        <a:xfrm>
          <a:off x="20199427" y="1849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81551</xdr:rowOff>
    </xdr:from>
    <xdr:ext cx="469744" cy="259045"/>
    <xdr:sp macro="" textlink="">
      <xdr:nvSpPr>
        <xdr:cNvPr id="938" name="n_3mainValue【公民館】&#10;一人当たり面積"/>
        <xdr:cNvSpPr txBox="1"/>
      </xdr:nvSpPr>
      <xdr:spPr>
        <a:xfrm>
          <a:off x="19310427" y="1859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81551</xdr:rowOff>
    </xdr:from>
    <xdr:ext cx="469744" cy="259045"/>
    <xdr:sp macro="" textlink="">
      <xdr:nvSpPr>
        <xdr:cNvPr id="939" name="n_4mainValue【公民館】&#10;一人当たり面積"/>
        <xdr:cNvSpPr txBox="1"/>
      </xdr:nvSpPr>
      <xdr:spPr>
        <a:xfrm>
          <a:off x="18421427" y="1859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0" name="正方形/長方形 9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1" name="正方形/長方形 9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2" name="テキスト ボックス 9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有形固定資産減価償却率のうち、令和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年度中に大きな数値の異動があったのは「認定こども園・幼稚園・保育所」で、前年度から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64.5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％となった。要因としては、老朽化していた玉名第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保育所を仮園舎に移転し旧園舎を解体したことと、平成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年度に民営化した旧睦合保育所の建物を無償譲渡したことにより、減価償却累計額、有形固定資産（償却資産額）ともに減少したことである。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その他の有形固定資産減価償却率については、全体的にほぼ前年並みの値となったが、公営住宅については大半の施設で老朽化が進んでおり、有形固定資産減価償却率は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％で、類似団体と比較しても高い値となっている。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今後も公共施設等総合管理計画や下位計画である公共施設個別施設計画に基づき、集約化・複合化や除却、長寿命化等に務め、公共施設・インフラの適正な維持管理を図っていく。</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65,474
64,485
152.60
41,353,953
40,072,456
850,404
18,096,356
34,286,400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81099</xdr:rowOff>
    </xdr:from>
    <xdr:to>
      <xdr:col>24</xdr:col>
      <xdr:colOff>62865</xdr:colOff>
      <xdr:row>42</xdr:row>
      <xdr:rowOff>92528</xdr:rowOff>
    </xdr:to>
    <xdr:cxnSp macro="">
      <xdr:nvCxnSpPr>
        <xdr:cNvPr id="58" name="直線コネクタ 57"/>
        <xdr:cNvCxnSpPr/>
      </xdr:nvCxnSpPr>
      <xdr:spPr>
        <a:xfrm flipV="1">
          <a:off x="4634865" y="573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27776</xdr:rowOff>
    </xdr:from>
    <xdr:ext cx="340478" cy="259045"/>
    <xdr:sp macro="" textlink="">
      <xdr:nvSpPr>
        <xdr:cNvPr id="61" name="【図書館】&#10;有形固定資産減価償却率最大値テキスト"/>
        <xdr:cNvSpPr txBox="1"/>
      </xdr:nvSpPr>
      <xdr:spPr>
        <a:xfrm>
          <a:off x="4673600" y="551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81099</xdr:rowOff>
    </xdr:from>
    <xdr:to>
      <xdr:col>24</xdr:col>
      <xdr:colOff>152400</xdr:colOff>
      <xdr:row>33</xdr:row>
      <xdr:rowOff>81099</xdr:rowOff>
    </xdr:to>
    <xdr:cxnSp macro="">
      <xdr:nvCxnSpPr>
        <xdr:cNvPr id="62" name="直線コネクタ 61"/>
        <xdr:cNvCxnSpPr/>
      </xdr:nvCxnSpPr>
      <xdr:spPr>
        <a:xfrm>
          <a:off x="4546600" y="573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100166</xdr:rowOff>
    </xdr:from>
    <xdr:ext cx="405111" cy="259045"/>
    <xdr:sp macro="" textlink="">
      <xdr:nvSpPr>
        <xdr:cNvPr id="63" name="【図書館】&#10;有形固定資産減価償却率平均値テキスト"/>
        <xdr:cNvSpPr txBox="1"/>
      </xdr:nvSpPr>
      <xdr:spPr>
        <a:xfrm>
          <a:off x="4673600" y="6272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121739</xdr:rowOff>
    </xdr:from>
    <xdr:to>
      <xdr:col>24</xdr:col>
      <xdr:colOff>114300</xdr:colOff>
      <xdr:row>37</xdr:row>
      <xdr:rowOff>51889</xdr:rowOff>
    </xdr:to>
    <xdr:sp macro="" textlink="">
      <xdr:nvSpPr>
        <xdr:cNvPr id="64" name="フローチャート: 判断 63"/>
        <xdr:cNvSpPr/>
      </xdr:nvSpPr>
      <xdr:spPr>
        <a:xfrm>
          <a:off x="45847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111942</xdr:rowOff>
    </xdr:from>
    <xdr:to>
      <xdr:col>20</xdr:col>
      <xdr:colOff>38100</xdr:colOff>
      <xdr:row>37</xdr:row>
      <xdr:rowOff>42092</xdr:rowOff>
    </xdr:to>
    <xdr:sp macro="" textlink="">
      <xdr:nvSpPr>
        <xdr:cNvPr id="65" name="フローチャート: 判断 64"/>
        <xdr:cNvSpPr/>
      </xdr:nvSpPr>
      <xdr:spPr>
        <a:xfrm>
          <a:off x="3746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138067</xdr:rowOff>
    </xdr:from>
    <xdr:to>
      <xdr:col>15</xdr:col>
      <xdr:colOff>101600</xdr:colOff>
      <xdr:row>37</xdr:row>
      <xdr:rowOff>68217</xdr:rowOff>
    </xdr:to>
    <xdr:sp macro="" textlink="">
      <xdr:nvSpPr>
        <xdr:cNvPr id="66" name="フローチャート: 判断 65"/>
        <xdr:cNvSpPr/>
      </xdr:nvSpPr>
      <xdr:spPr>
        <a:xfrm>
          <a:off x="2857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8" name="フローチャート: 判断 67"/>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82550</xdr:rowOff>
    </xdr:from>
    <xdr:to>
      <xdr:col>24</xdr:col>
      <xdr:colOff>114300</xdr:colOff>
      <xdr:row>37</xdr:row>
      <xdr:rowOff>12700</xdr:rowOff>
    </xdr:to>
    <xdr:sp macro="" textlink="">
      <xdr:nvSpPr>
        <xdr:cNvPr id="74" name="楕円 73"/>
        <xdr:cNvSpPr/>
      </xdr:nvSpPr>
      <xdr:spPr>
        <a:xfrm>
          <a:off x="45847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105427</xdr:rowOff>
    </xdr:from>
    <xdr:ext cx="405111" cy="259045"/>
    <xdr:sp macro="" textlink="">
      <xdr:nvSpPr>
        <xdr:cNvPr id="75" name="【図書館】&#10;有形固定資産減価償却率該当値テキスト"/>
        <xdr:cNvSpPr txBox="1"/>
      </xdr:nvSpPr>
      <xdr:spPr>
        <a:xfrm>
          <a:off x="4673600"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49893</xdr:rowOff>
    </xdr:from>
    <xdr:to>
      <xdr:col>20</xdr:col>
      <xdr:colOff>38100</xdr:colOff>
      <xdr:row>36</xdr:row>
      <xdr:rowOff>151493</xdr:rowOff>
    </xdr:to>
    <xdr:sp macro="" textlink="">
      <xdr:nvSpPr>
        <xdr:cNvPr id="76" name="楕円 75"/>
        <xdr:cNvSpPr/>
      </xdr:nvSpPr>
      <xdr:spPr>
        <a:xfrm>
          <a:off x="3746500" y="62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100693</xdr:rowOff>
    </xdr:from>
    <xdr:to>
      <xdr:col>24</xdr:col>
      <xdr:colOff>63500</xdr:colOff>
      <xdr:row>36</xdr:row>
      <xdr:rowOff>133350</xdr:rowOff>
    </xdr:to>
    <xdr:cxnSp macro="">
      <xdr:nvCxnSpPr>
        <xdr:cNvPr id="77" name="直線コネクタ 76"/>
        <xdr:cNvCxnSpPr/>
      </xdr:nvCxnSpPr>
      <xdr:spPr>
        <a:xfrm>
          <a:off x="3797300" y="627289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159294</xdr:rowOff>
    </xdr:from>
    <xdr:to>
      <xdr:col>15</xdr:col>
      <xdr:colOff>101600</xdr:colOff>
      <xdr:row>34</xdr:row>
      <xdr:rowOff>89444</xdr:rowOff>
    </xdr:to>
    <xdr:sp macro="" textlink="">
      <xdr:nvSpPr>
        <xdr:cNvPr id="78" name="楕円 77"/>
        <xdr:cNvSpPr/>
      </xdr:nvSpPr>
      <xdr:spPr>
        <a:xfrm>
          <a:off x="2857500" y="581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38644</xdr:rowOff>
    </xdr:from>
    <xdr:to>
      <xdr:col>19</xdr:col>
      <xdr:colOff>177800</xdr:colOff>
      <xdr:row>36</xdr:row>
      <xdr:rowOff>100693</xdr:rowOff>
    </xdr:to>
    <xdr:cxnSp macro="">
      <xdr:nvCxnSpPr>
        <xdr:cNvPr id="79" name="直線コネクタ 78"/>
        <xdr:cNvCxnSpPr/>
      </xdr:nvCxnSpPr>
      <xdr:spPr>
        <a:xfrm>
          <a:off x="2908300" y="5867944"/>
          <a:ext cx="889000" cy="40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80917</xdr:rowOff>
    </xdr:from>
    <xdr:to>
      <xdr:col>10</xdr:col>
      <xdr:colOff>165100</xdr:colOff>
      <xdr:row>36</xdr:row>
      <xdr:rowOff>11067</xdr:rowOff>
    </xdr:to>
    <xdr:sp macro="" textlink="">
      <xdr:nvSpPr>
        <xdr:cNvPr id="80" name="楕円 79"/>
        <xdr:cNvSpPr/>
      </xdr:nvSpPr>
      <xdr:spPr>
        <a:xfrm>
          <a:off x="1968500" y="608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38644</xdr:rowOff>
    </xdr:from>
    <xdr:to>
      <xdr:col>15</xdr:col>
      <xdr:colOff>50800</xdr:colOff>
      <xdr:row>35</xdr:row>
      <xdr:rowOff>131717</xdr:rowOff>
    </xdr:to>
    <xdr:cxnSp macro="">
      <xdr:nvCxnSpPr>
        <xdr:cNvPr id="81" name="直線コネクタ 80"/>
        <xdr:cNvCxnSpPr/>
      </xdr:nvCxnSpPr>
      <xdr:spPr>
        <a:xfrm flipV="1">
          <a:off x="2019300" y="5867944"/>
          <a:ext cx="889000" cy="26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22134</xdr:rowOff>
    </xdr:from>
    <xdr:to>
      <xdr:col>6</xdr:col>
      <xdr:colOff>38100</xdr:colOff>
      <xdr:row>36</xdr:row>
      <xdr:rowOff>123734</xdr:rowOff>
    </xdr:to>
    <xdr:sp macro="" textlink="">
      <xdr:nvSpPr>
        <xdr:cNvPr id="82" name="楕円 81"/>
        <xdr:cNvSpPr/>
      </xdr:nvSpPr>
      <xdr:spPr>
        <a:xfrm>
          <a:off x="1079500" y="61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131717</xdr:rowOff>
    </xdr:from>
    <xdr:to>
      <xdr:col>10</xdr:col>
      <xdr:colOff>114300</xdr:colOff>
      <xdr:row>36</xdr:row>
      <xdr:rowOff>72934</xdr:rowOff>
    </xdr:to>
    <xdr:cxnSp macro="">
      <xdr:nvCxnSpPr>
        <xdr:cNvPr id="83" name="直線コネクタ 82"/>
        <xdr:cNvCxnSpPr/>
      </xdr:nvCxnSpPr>
      <xdr:spPr>
        <a:xfrm flipV="1">
          <a:off x="1130300" y="6132467"/>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33219</xdr:rowOff>
    </xdr:from>
    <xdr:ext cx="405111" cy="259045"/>
    <xdr:sp macro="" textlink="">
      <xdr:nvSpPr>
        <xdr:cNvPr id="84" name="n_1aveValue【図書館】&#10;有形固定資産減価償却率"/>
        <xdr:cNvSpPr txBox="1"/>
      </xdr:nvSpPr>
      <xdr:spPr>
        <a:xfrm>
          <a:off x="3582044" y="637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59344</xdr:rowOff>
    </xdr:from>
    <xdr:ext cx="405111" cy="259045"/>
    <xdr:sp macro="" textlink="">
      <xdr:nvSpPr>
        <xdr:cNvPr id="85" name="n_2aveValue【図書館】&#10;有形固定資産減価償却率"/>
        <xdr:cNvSpPr txBox="1"/>
      </xdr:nvSpPr>
      <xdr:spPr>
        <a:xfrm>
          <a:off x="27057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109963</xdr:rowOff>
    </xdr:from>
    <xdr:ext cx="405111" cy="259045"/>
    <xdr:sp macro="" textlink="">
      <xdr:nvSpPr>
        <xdr:cNvPr id="86" name="n_3aveValue【図書館】&#10;有形固定資産減価償却率"/>
        <xdr:cNvSpPr txBox="1"/>
      </xdr:nvSpPr>
      <xdr:spPr>
        <a:xfrm>
          <a:off x="1816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83837</xdr:rowOff>
    </xdr:from>
    <xdr:ext cx="405111" cy="259045"/>
    <xdr:sp macro="" textlink="">
      <xdr:nvSpPr>
        <xdr:cNvPr id="87" name="n_4aveValue【図書館】&#10;有形固定資産減価償却率"/>
        <xdr:cNvSpPr txBox="1"/>
      </xdr:nvSpPr>
      <xdr:spPr>
        <a:xfrm>
          <a:off x="927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168020</xdr:rowOff>
    </xdr:from>
    <xdr:ext cx="405111" cy="259045"/>
    <xdr:sp macro="" textlink="">
      <xdr:nvSpPr>
        <xdr:cNvPr id="88" name="n_1mainValue【図書館】&#10;有形固定資産減価償却率"/>
        <xdr:cNvSpPr txBox="1"/>
      </xdr:nvSpPr>
      <xdr:spPr>
        <a:xfrm>
          <a:off x="3582044"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105971</xdr:rowOff>
    </xdr:from>
    <xdr:ext cx="405111" cy="259045"/>
    <xdr:sp macro="" textlink="">
      <xdr:nvSpPr>
        <xdr:cNvPr id="89" name="n_2mainValue【図書館】&#10;有形固定資産減価償却率"/>
        <xdr:cNvSpPr txBox="1"/>
      </xdr:nvSpPr>
      <xdr:spPr>
        <a:xfrm>
          <a:off x="2705744" y="559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27594</xdr:rowOff>
    </xdr:from>
    <xdr:ext cx="405111" cy="259045"/>
    <xdr:sp macro="" textlink="">
      <xdr:nvSpPr>
        <xdr:cNvPr id="90" name="n_3mainValue【図書館】&#10;有形固定資産減価償却率"/>
        <xdr:cNvSpPr txBox="1"/>
      </xdr:nvSpPr>
      <xdr:spPr>
        <a:xfrm>
          <a:off x="1816744" y="5856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140261</xdr:rowOff>
    </xdr:from>
    <xdr:ext cx="405111" cy="259045"/>
    <xdr:sp macro="" textlink="">
      <xdr:nvSpPr>
        <xdr:cNvPr id="91" name="n_4mainValue【図書館】&#10;有形固定資産減価償却率"/>
        <xdr:cNvSpPr txBox="1"/>
      </xdr:nvSpPr>
      <xdr:spPr>
        <a:xfrm>
          <a:off x="9277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42</xdr:row>
      <xdr:rowOff>4763</xdr:rowOff>
    </xdr:to>
    <xdr:cxnSp macro="">
      <xdr:nvCxnSpPr>
        <xdr:cNvPr id="119" name="直線コネクタ 118"/>
        <xdr:cNvCxnSpPr/>
      </xdr:nvCxnSpPr>
      <xdr:spPr>
        <a:xfrm flipV="1">
          <a:off x="10476865" y="579120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8590</xdr:rowOff>
    </xdr:from>
    <xdr:ext cx="469744" cy="259045"/>
    <xdr:sp macro="" textlink="">
      <xdr:nvSpPr>
        <xdr:cNvPr id="120" name="【図書館】&#10;一人当たり面積最小値テキスト"/>
        <xdr:cNvSpPr txBox="1"/>
      </xdr:nvSpPr>
      <xdr:spPr>
        <a:xfrm>
          <a:off x="10515600" y="72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4763</xdr:rowOff>
    </xdr:from>
    <xdr:to>
      <xdr:col>55</xdr:col>
      <xdr:colOff>88900</xdr:colOff>
      <xdr:row>42</xdr:row>
      <xdr:rowOff>4763</xdr:rowOff>
    </xdr:to>
    <xdr:cxnSp macro="">
      <xdr:nvCxnSpPr>
        <xdr:cNvPr id="121" name="直線コネクタ 120"/>
        <xdr:cNvCxnSpPr/>
      </xdr:nvCxnSpPr>
      <xdr:spPr>
        <a:xfrm>
          <a:off x="10388600" y="72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22"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23" name="直線コネクタ 122"/>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103840</xdr:rowOff>
    </xdr:from>
    <xdr:ext cx="469744" cy="259045"/>
    <xdr:sp macro="" textlink="">
      <xdr:nvSpPr>
        <xdr:cNvPr id="124" name="【図書館】&#10;一人当たり面積平均値テキスト"/>
        <xdr:cNvSpPr txBox="1"/>
      </xdr:nvSpPr>
      <xdr:spPr>
        <a:xfrm>
          <a:off x="10515600" y="6618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125413</xdr:rowOff>
    </xdr:from>
    <xdr:to>
      <xdr:col>55</xdr:col>
      <xdr:colOff>50800</xdr:colOff>
      <xdr:row>39</xdr:row>
      <xdr:rowOff>55563</xdr:rowOff>
    </xdr:to>
    <xdr:sp macro="" textlink="">
      <xdr:nvSpPr>
        <xdr:cNvPr id="125" name="フローチャート: 判断 124"/>
        <xdr:cNvSpPr/>
      </xdr:nvSpPr>
      <xdr:spPr>
        <a:xfrm>
          <a:off x="10426700" y="664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6" name="フローチャート: 判断 125"/>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153988</xdr:rowOff>
    </xdr:from>
    <xdr:to>
      <xdr:col>46</xdr:col>
      <xdr:colOff>38100</xdr:colOff>
      <xdr:row>39</xdr:row>
      <xdr:rowOff>84138</xdr:rowOff>
    </xdr:to>
    <xdr:sp macro="" textlink="">
      <xdr:nvSpPr>
        <xdr:cNvPr id="127" name="フローチャート: 判断 126"/>
        <xdr:cNvSpPr/>
      </xdr:nvSpPr>
      <xdr:spPr>
        <a:xfrm>
          <a:off x="8699500" y="66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11113</xdr:rowOff>
    </xdr:from>
    <xdr:to>
      <xdr:col>41</xdr:col>
      <xdr:colOff>101600</xdr:colOff>
      <xdr:row>39</xdr:row>
      <xdr:rowOff>112713</xdr:rowOff>
    </xdr:to>
    <xdr:sp macro="" textlink="">
      <xdr:nvSpPr>
        <xdr:cNvPr id="128" name="フローチャート: 判断 127"/>
        <xdr:cNvSpPr/>
      </xdr:nvSpPr>
      <xdr:spPr>
        <a:xfrm>
          <a:off x="7810500" y="669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9" name="フローチャート: 判断 128"/>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125413</xdr:rowOff>
    </xdr:from>
    <xdr:to>
      <xdr:col>55</xdr:col>
      <xdr:colOff>50800</xdr:colOff>
      <xdr:row>38</xdr:row>
      <xdr:rowOff>55563</xdr:rowOff>
    </xdr:to>
    <xdr:sp macro="" textlink="">
      <xdr:nvSpPr>
        <xdr:cNvPr id="135" name="楕円 134"/>
        <xdr:cNvSpPr/>
      </xdr:nvSpPr>
      <xdr:spPr>
        <a:xfrm>
          <a:off x="10426700" y="646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148290</xdr:rowOff>
    </xdr:from>
    <xdr:ext cx="469744" cy="259045"/>
    <xdr:sp macro="" textlink="">
      <xdr:nvSpPr>
        <xdr:cNvPr id="136" name="【図書館】&#10;一人当たり面積該当値テキスト"/>
        <xdr:cNvSpPr txBox="1"/>
      </xdr:nvSpPr>
      <xdr:spPr>
        <a:xfrm>
          <a:off x="10515600" y="632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139700</xdr:rowOff>
    </xdr:from>
    <xdr:to>
      <xdr:col>50</xdr:col>
      <xdr:colOff>165100</xdr:colOff>
      <xdr:row>38</xdr:row>
      <xdr:rowOff>69850</xdr:rowOff>
    </xdr:to>
    <xdr:sp macro="" textlink="">
      <xdr:nvSpPr>
        <xdr:cNvPr id="137" name="楕円 136"/>
        <xdr:cNvSpPr/>
      </xdr:nvSpPr>
      <xdr:spPr>
        <a:xfrm>
          <a:off x="9588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4763</xdr:rowOff>
    </xdr:from>
    <xdr:to>
      <xdr:col>55</xdr:col>
      <xdr:colOff>0</xdr:colOff>
      <xdr:row>38</xdr:row>
      <xdr:rowOff>19050</xdr:rowOff>
    </xdr:to>
    <xdr:cxnSp macro="">
      <xdr:nvCxnSpPr>
        <xdr:cNvPr id="138" name="直線コネクタ 137"/>
        <xdr:cNvCxnSpPr/>
      </xdr:nvCxnSpPr>
      <xdr:spPr>
        <a:xfrm flipV="1">
          <a:off x="9639300" y="6519863"/>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153988</xdr:rowOff>
    </xdr:from>
    <xdr:to>
      <xdr:col>46</xdr:col>
      <xdr:colOff>38100</xdr:colOff>
      <xdr:row>40</xdr:row>
      <xdr:rowOff>84138</xdr:rowOff>
    </xdr:to>
    <xdr:sp macro="" textlink="">
      <xdr:nvSpPr>
        <xdr:cNvPr id="139" name="楕円 138"/>
        <xdr:cNvSpPr/>
      </xdr:nvSpPr>
      <xdr:spPr>
        <a:xfrm>
          <a:off x="8699500" y="684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19050</xdr:rowOff>
    </xdr:from>
    <xdr:to>
      <xdr:col>50</xdr:col>
      <xdr:colOff>114300</xdr:colOff>
      <xdr:row>40</xdr:row>
      <xdr:rowOff>33338</xdr:rowOff>
    </xdr:to>
    <xdr:cxnSp macro="">
      <xdr:nvCxnSpPr>
        <xdr:cNvPr id="140" name="直線コネクタ 139"/>
        <xdr:cNvCxnSpPr/>
      </xdr:nvCxnSpPr>
      <xdr:spPr>
        <a:xfrm flipV="1">
          <a:off x="8750300" y="6534150"/>
          <a:ext cx="889000" cy="35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125413</xdr:rowOff>
    </xdr:from>
    <xdr:to>
      <xdr:col>41</xdr:col>
      <xdr:colOff>101600</xdr:colOff>
      <xdr:row>42</xdr:row>
      <xdr:rowOff>55563</xdr:rowOff>
    </xdr:to>
    <xdr:sp macro="" textlink="">
      <xdr:nvSpPr>
        <xdr:cNvPr id="141" name="楕円 140"/>
        <xdr:cNvSpPr/>
      </xdr:nvSpPr>
      <xdr:spPr>
        <a:xfrm>
          <a:off x="7810500" y="715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33338</xdr:rowOff>
    </xdr:from>
    <xdr:to>
      <xdr:col>45</xdr:col>
      <xdr:colOff>177800</xdr:colOff>
      <xdr:row>42</xdr:row>
      <xdr:rowOff>4763</xdr:rowOff>
    </xdr:to>
    <xdr:cxnSp macro="">
      <xdr:nvCxnSpPr>
        <xdr:cNvPr id="142" name="直線コネクタ 141"/>
        <xdr:cNvCxnSpPr/>
      </xdr:nvCxnSpPr>
      <xdr:spPr>
        <a:xfrm flipV="1">
          <a:off x="7861300" y="6891338"/>
          <a:ext cx="8890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125413</xdr:rowOff>
    </xdr:from>
    <xdr:to>
      <xdr:col>36</xdr:col>
      <xdr:colOff>165100</xdr:colOff>
      <xdr:row>42</xdr:row>
      <xdr:rowOff>55563</xdr:rowOff>
    </xdr:to>
    <xdr:sp macro="" textlink="">
      <xdr:nvSpPr>
        <xdr:cNvPr id="143" name="楕円 142"/>
        <xdr:cNvSpPr/>
      </xdr:nvSpPr>
      <xdr:spPr>
        <a:xfrm>
          <a:off x="6921500" y="715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4763</xdr:rowOff>
    </xdr:from>
    <xdr:to>
      <xdr:col>41</xdr:col>
      <xdr:colOff>50800</xdr:colOff>
      <xdr:row>42</xdr:row>
      <xdr:rowOff>4763</xdr:rowOff>
    </xdr:to>
    <xdr:cxnSp macro="">
      <xdr:nvCxnSpPr>
        <xdr:cNvPr id="144" name="直線コネクタ 143"/>
        <xdr:cNvCxnSpPr/>
      </xdr:nvCxnSpPr>
      <xdr:spPr>
        <a:xfrm>
          <a:off x="6972300" y="72056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45" name="n_1ave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100665</xdr:rowOff>
    </xdr:from>
    <xdr:ext cx="469744" cy="259045"/>
    <xdr:sp macro="" textlink="">
      <xdr:nvSpPr>
        <xdr:cNvPr id="146" name="n_2aveValue【図書館】&#10;一人当たり面積"/>
        <xdr:cNvSpPr txBox="1"/>
      </xdr:nvSpPr>
      <xdr:spPr>
        <a:xfrm>
          <a:off x="8515427" y="644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129240</xdr:rowOff>
    </xdr:from>
    <xdr:ext cx="469744" cy="259045"/>
    <xdr:sp macro="" textlink="">
      <xdr:nvSpPr>
        <xdr:cNvPr id="147" name="n_3aveValue【図書館】&#10;一人当たり面積"/>
        <xdr:cNvSpPr txBox="1"/>
      </xdr:nvSpPr>
      <xdr:spPr>
        <a:xfrm>
          <a:off x="7626427" y="647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143527</xdr:rowOff>
    </xdr:from>
    <xdr:ext cx="469744" cy="259045"/>
    <xdr:sp macro="" textlink="">
      <xdr:nvSpPr>
        <xdr:cNvPr id="148" name="n_4aveValue【図書館】&#10;一人当たり面積"/>
        <xdr:cNvSpPr txBox="1"/>
      </xdr:nvSpPr>
      <xdr:spPr>
        <a:xfrm>
          <a:off x="6737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86377</xdr:rowOff>
    </xdr:from>
    <xdr:ext cx="469744" cy="259045"/>
    <xdr:sp macro="" textlink="">
      <xdr:nvSpPr>
        <xdr:cNvPr id="149" name="n_1mainValue【図書館】&#10;一人当たり面積"/>
        <xdr:cNvSpPr txBox="1"/>
      </xdr:nvSpPr>
      <xdr:spPr>
        <a:xfrm>
          <a:off x="93917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75265</xdr:rowOff>
    </xdr:from>
    <xdr:ext cx="469744" cy="259045"/>
    <xdr:sp macro="" textlink="">
      <xdr:nvSpPr>
        <xdr:cNvPr id="150" name="n_2mainValue【図書館】&#10;一人当たり面積"/>
        <xdr:cNvSpPr txBox="1"/>
      </xdr:nvSpPr>
      <xdr:spPr>
        <a:xfrm>
          <a:off x="8515427" y="6933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46690</xdr:rowOff>
    </xdr:from>
    <xdr:ext cx="469744" cy="259045"/>
    <xdr:sp macro="" textlink="">
      <xdr:nvSpPr>
        <xdr:cNvPr id="151" name="n_3mainValue【図書館】&#10;一人当たり面積"/>
        <xdr:cNvSpPr txBox="1"/>
      </xdr:nvSpPr>
      <xdr:spPr>
        <a:xfrm>
          <a:off x="7626427" y="724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46690</xdr:rowOff>
    </xdr:from>
    <xdr:ext cx="469744" cy="259045"/>
    <xdr:sp macro="" textlink="">
      <xdr:nvSpPr>
        <xdr:cNvPr id="152" name="n_4mainValue【図書館】&#10;一人当たり面積"/>
        <xdr:cNvSpPr txBox="1"/>
      </xdr:nvSpPr>
      <xdr:spPr>
        <a:xfrm>
          <a:off x="6737427" y="724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4" name="直線コネクタ 16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5" name="テキスト ボックス 16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6" name="直線コネクタ 16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7" name="テキスト ボックス 16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8" name="直線コネクタ 16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9" name="テキスト ボックス 16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70" name="直線コネクタ 16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1" name="テキスト ボックス 17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2" name="直線コネクタ 17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3" name="テキスト ボックス 17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5" name="テキスト ボックス 17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146685</xdr:rowOff>
    </xdr:to>
    <xdr:cxnSp macro="">
      <xdr:nvCxnSpPr>
        <xdr:cNvPr id="177" name="直線コネクタ 176"/>
        <xdr:cNvCxnSpPr/>
      </xdr:nvCxnSpPr>
      <xdr:spPr>
        <a:xfrm flipV="1">
          <a:off x="4634865" y="96697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150512</xdr:rowOff>
    </xdr:from>
    <xdr:ext cx="405111" cy="259045"/>
    <xdr:sp macro="" textlink="">
      <xdr:nvSpPr>
        <xdr:cNvPr id="178" name="【体育館・プール】&#10;有形固定資産減価償却率最小値テキスト"/>
        <xdr:cNvSpPr txBox="1"/>
      </xdr:nvSpPr>
      <xdr:spPr>
        <a:xfrm>
          <a:off x="4673600" y="1095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146685</xdr:rowOff>
    </xdr:from>
    <xdr:to>
      <xdr:col>24</xdr:col>
      <xdr:colOff>152400</xdr:colOff>
      <xdr:row>63</xdr:row>
      <xdr:rowOff>146685</xdr:rowOff>
    </xdr:to>
    <xdr:cxnSp macro="">
      <xdr:nvCxnSpPr>
        <xdr:cNvPr id="179" name="直線コネクタ 178"/>
        <xdr:cNvCxnSpPr/>
      </xdr:nvCxnSpPr>
      <xdr:spPr>
        <a:xfrm>
          <a:off x="4546600" y="1094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80" name="【体育館・プー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81" name="直線コネクタ 180"/>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19067</xdr:rowOff>
    </xdr:from>
    <xdr:ext cx="405111" cy="259045"/>
    <xdr:sp macro="" textlink="">
      <xdr:nvSpPr>
        <xdr:cNvPr id="182" name="【体育館・プール】&#10;有形固定資産減価償却率平均値テキスト"/>
        <xdr:cNvSpPr txBox="1"/>
      </xdr:nvSpPr>
      <xdr:spPr>
        <a:xfrm>
          <a:off x="4673600" y="1030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3" name="フローチャート: 判断 182"/>
        <xdr:cNvSpPr/>
      </xdr:nvSpPr>
      <xdr:spPr>
        <a:xfrm>
          <a:off x="4584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84" name="フローチャート: 判断 183"/>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156845</xdr:rowOff>
    </xdr:from>
    <xdr:to>
      <xdr:col>15</xdr:col>
      <xdr:colOff>101600</xdr:colOff>
      <xdr:row>60</xdr:row>
      <xdr:rowOff>86995</xdr:rowOff>
    </xdr:to>
    <xdr:sp macro="" textlink="">
      <xdr:nvSpPr>
        <xdr:cNvPr id="185" name="フローチャート: 判断 184"/>
        <xdr:cNvSpPr/>
      </xdr:nvSpPr>
      <xdr:spPr>
        <a:xfrm>
          <a:off x="2857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86" name="フローチャート: 判断 185"/>
        <xdr:cNvSpPr/>
      </xdr:nvSpPr>
      <xdr:spPr>
        <a:xfrm>
          <a:off x="1968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7" name="フローチャート: 判断 186"/>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8" name="テキスト ボックス 18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9" name="テキスト ボックス 18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0" name="テキスト ボックス 18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1" name="テキスト ボックス 19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2" name="テキスト ボックス 19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93" name="楕円 192"/>
        <xdr:cNvSpPr/>
      </xdr:nvSpPr>
      <xdr:spPr>
        <a:xfrm>
          <a:off x="45847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10177</xdr:rowOff>
    </xdr:from>
    <xdr:ext cx="405111" cy="259045"/>
    <xdr:sp macro="" textlink="">
      <xdr:nvSpPr>
        <xdr:cNvPr id="194" name="【体育館・プール】&#10;有形固定資産減価償却率該当値テキスト"/>
        <xdr:cNvSpPr txBox="1"/>
      </xdr:nvSpPr>
      <xdr:spPr>
        <a:xfrm>
          <a:off x="4673600"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2540</xdr:rowOff>
    </xdr:from>
    <xdr:to>
      <xdr:col>20</xdr:col>
      <xdr:colOff>38100</xdr:colOff>
      <xdr:row>59</xdr:row>
      <xdr:rowOff>104140</xdr:rowOff>
    </xdr:to>
    <xdr:sp macro="" textlink="">
      <xdr:nvSpPr>
        <xdr:cNvPr id="195" name="楕円 194"/>
        <xdr:cNvSpPr/>
      </xdr:nvSpPr>
      <xdr:spPr>
        <a:xfrm>
          <a:off x="3746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38100</xdr:rowOff>
    </xdr:from>
    <xdr:to>
      <xdr:col>24</xdr:col>
      <xdr:colOff>63500</xdr:colOff>
      <xdr:row>59</xdr:row>
      <xdr:rowOff>53340</xdr:rowOff>
    </xdr:to>
    <xdr:cxnSp macro="">
      <xdr:nvCxnSpPr>
        <xdr:cNvPr id="196" name="直線コネクタ 195"/>
        <xdr:cNvCxnSpPr/>
      </xdr:nvCxnSpPr>
      <xdr:spPr>
        <a:xfrm flipV="1">
          <a:off x="3797300" y="1015365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128270</xdr:rowOff>
    </xdr:from>
    <xdr:to>
      <xdr:col>15</xdr:col>
      <xdr:colOff>101600</xdr:colOff>
      <xdr:row>59</xdr:row>
      <xdr:rowOff>58420</xdr:rowOff>
    </xdr:to>
    <xdr:sp macro="" textlink="">
      <xdr:nvSpPr>
        <xdr:cNvPr id="197" name="楕円 196"/>
        <xdr:cNvSpPr/>
      </xdr:nvSpPr>
      <xdr:spPr>
        <a:xfrm>
          <a:off x="2857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7620</xdr:rowOff>
    </xdr:from>
    <xdr:to>
      <xdr:col>19</xdr:col>
      <xdr:colOff>177800</xdr:colOff>
      <xdr:row>59</xdr:row>
      <xdr:rowOff>53340</xdr:rowOff>
    </xdr:to>
    <xdr:cxnSp macro="">
      <xdr:nvCxnSpPr>
        <xdr:cNvPr id="198" name="直線コネクタ 197"/>
        <xdr:cNvCxnSpPr/>
      </xdr:nvCxnSpPr>
      <xdr:spPr>
        <a:xfrm>
          <a:off x="2908300" y="101231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80645</xdr:rowOff>
    </xdr:from>
    <xdr:to>
      <xdr:col>10</xdr:col>
      <xdr:colOff>165100</xdr:colOff>
      <xdr:row>59</xdr:row>
      <xdr:rowOff>10795</xdr:rowOff>
    </xdr:to>
    <xdr:sp macro="" textlink="">
      <xdr:nvSpPr>
        <xdr:cNvPr id="199" name="楕円 198"/>
        <xdr:cNvSpPr/>
      </xdr:nvSpPr>
      <xdr:spPr>
        <a:xfrm>
          <a:off x="1968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131445</xdr:rowOff>
    </xdr:from>
    <xdr:to>
      <xdr:col>15</xdr:col>
      <xdr:colOff>50800</xdr:colOff>
      <xdr:row>59</xdr:row>
      <xdr:rowOff>7620</xdr:rowOff>
    </xdr:to>
    <xdr:cxnSp macro="">
      <xdr:nvCxnSpPr>
        <xdr:cNvPr id="200" name="直線コネクタ 199"/>
        <xdr:cNvCxnSpPr/>
      </xdr:nvCxnSpPr>
      <xdr:spPr>
        <a:xfrm>
          <a:off x="2019300" y="1007554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116840</xdr:rowOff>
    </xdr:from>
    <xdr:to>
      <xdr:col>6</xdr:col>
      <xdr:colOff>38100</xdr:colOff>
      <xdr:row>59</xdr:row>
      <xdr:rowOff>46990</xdr:rowOff>
    </xdr:to>
    <xdr:sp macro="" textlink="">
      <xdr:nvSpPr>
        <xdr:cNvPr id="201" name="楕円 200"/>
        <xdr:cNvSpPr/>
      </xdr:nvSpPr>
      <xdr:spPr>
        <a:xfrm>
          <a:off x="1079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131445</xdr:rowOff>
    </xdr:from>
    <xdr:to>
      <xdr:col>10</xdr:col>
      <xdr:colOff>114300</xdr:colOff>
      <xdr:row>58</xdr:row>
      <xdr:rowOff>167640</xdr:rowOff>
    </xdr:to>
    <xdr:cxnSp macro="">
      <xdr:nvCxnSpPr>
        <xdr:cNvPr id="202" name="直線コネクタ 201"/>
        <xdr:cNvCxnSpPr/>
      </xdr:nvCxnSpPr>
      <xdr:spPr>
        <a:xfrm flipV="1">
          <a:off x="1130300" y="100755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102887</xdr:rowOff>
    </xdr:from>
    <xdr:ext cx="405111" cy="259045"/>
    <xdr:sp macro="" textlink="">
      <xdr:nvSpPr>
        <xdr:cNvPr id="203" name="n_1aveValue【体育館・プール】&#10;有形固定資産減価償却率"/>
        <xdr:cNvSpPr txBox="1"/>
      </xdr:nvSpPr>
      <xdr:spPr>
        <a:xfrm>
          <a:off x="3582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78122</xdr:rowOff>
    </xdr:from>
    <xdr:ext cx="405111" cy="259045"/>
    <xdr:sp macro="" textlink="">
      <xdr:nvSpPr>
        <xdr:cNvPr id="204" name="n_2aveValue【体育館・プール】&#10;有形固定資産減価償却率"/>
        <xdr:cNvSpPr txBox="1"/>
      </xdr:nvSpPr>
      <xdr:spPr>
        <a:xfrm>
          <a:off x="2705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43832</xdr:rowOff>
    </xdr:from>
    <xdr:ext cx="405111" cy="259045"/>
    <xdr:sp macro="" textlink="">
      <xdr:nvSpPr>
        <xdr:cNvPr id="205" name="n_3aveValue【体育館・プール】&#10;有形固定資産減価償却率"/>
        <xdr:cNvSpPr txBox="1"/>
      </xdr:nvSpPr>
      <xdr:spPr>
        <a:xfrm>
          <a:off x="1816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7637</xdr:rowOff>
    </xdr:from>
    <xdr:ext cx="405111" cy="259045"/>
    <xdr:sp macro="" textlink="">
      <xdr:nvSpPr>
        <xdr:cNvPr id="206" name="n_4aveValue【体育館・プール】&#10;有形固定資産減価償却率"/>
        <xdr:cNvSpPr txBox="1"/>
      </xdr:nvSpPr>
      <xdr:spPr>
        <a:xfrm>
          <a:off x="927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120667</xdr:rowOff>
    </xdr:from>
    <xdr:ext cx="405111" cy="259045"/>
    <xdr:sp macro="" textlink="">
      <xdr:nvSpPr>
        <xdr:cNvPr id="207" name="n_1mainValue【体育館・プール】&#10;有形固定資産減価償却率"/>
        <xdr:cNvSpPr txBox="1"/>
      </xdr:nvSpPr>
      <xdr:spPr>
        <a:xfrm>
          <a:off x="35820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74947</xdr:rowOff>
    </xdr:from>
    <xdr:ext cx="405111" cy="259045"/>
    <xdr:sp macro="" textlink="">
      <xdr:nvSpPr>
        <xdr:cNvPr id="208" name="n_2mainValue【体育館・プール】&#10;有形固定資産減価償却率"/>
        <xdr:cNvSpPr txBox="1"/>
      </xdr:nvSpPr>
      <xdr:spPr>
        <a:xfrm>
          <a:off x="2705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27322</xdr:rowOff>
    </xdr:from>
    <xdr:ext cx="405111" cy="259045"/>
    <xdr:sp macro="" textlink="">
      <xdr:nvSpPr>
        <xdr:cNvPr id="209" name="n_3mainValue【体育館・プール】&#10;有形固定資産減価償却率"/>
        <xdr:cNvSpPr txBox="1"/>
      </xdr:nvSpPr>
      <xdr:spPr>
        <a:xfrm>
          <a:off x="181674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63517</xdr:rowOff>
    </xdr:from>
    <xdr:ext cx="405111" cy="259045"/>
    <xdr:sp macro="" textlink="">
      <xdr:nvSpPr>
        <xdr:cNvPr id="210" name="n_4mainValue【体育館・プール】&#10;有形固定資産減価償却率"/>
        <xdr:cNvSpPr txBox="1"/>
      </xdr:nvSpPr>
      <xdr:spPr>
        <a:xfrm>
          <a:off x="92774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1" name="正方形/長方形 21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2" name="正方形/長方形 21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3" name="正方形/長方形 21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4" name="正方形/長方形 21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5" name="正方形/長方形 21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6" name="正方形/長方形 21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7" name="正方形/長方形 21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8" name="正方形/長方形 21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9" name="テキスト ボックス 21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0" name="直線コネクタ 21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1" name="直線コネクタ 22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2" name="テキスト ボックス 22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3" name="直線コネクタ 22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4" name="テキスト ボックス 22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5" name="直線コネクタ 22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6" name="テキスト ボックス 22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7" name="直線コネクタ 22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8" name="テキスト ボックス 22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9" name="直線コネクタ 22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30" name="テキスト ボックス 22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54610</xdr:rowOff>
    </xdr:to>
    <xdr:cxnSp macro="">
      <xdr:nvCxnSpPr>
        <xdr:cNvPr id="234" name="直線コネクタ 233"/>
        <xdr:cNvCxnSpPr/>
      </xdr:nvCxnSpPr>
      <xdr:spPr>
        <a:xfrm flipV="1">
          <a:off x="10476865" y="9635490"/>
          <a:ext cx="0" cy="1391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5" name="【体育館・プール】&#10;一人当たり面積最小値テキスト"/>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6" name="直線コネクタ 235"/>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7"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8" name="直線コネクタ 237"/>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27957</xdr:rowOff>
    </xdr:from>
    <xdr:ext cx="469744" cy="259045"/>
    <xdr:sp macro="" textlink="">
      <xdr:nvSpPr>
        <xdr:cNvPr id="239" name="【体育館・プール】&#10;一人当たり面積平均値テキスト"/>
        <xdr:cNvSpPr txBox="1"/>
      </xdr:nvSpPr>
      <xdr:spPr>
        <a:xfrm>
          <a:off x="10515600" y="10657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49530</xdr:rowOff>
    </xdr:from>
    <xdr:to>
      <xdr:col>55</xdr:col>
      <xdr:colOff>50800</xdr:colOff>
      <xdr:row>62</xdr:row>
      <xdr:rowOff>151130</xdr:rowOff>
    </xdr:to>
    <xdr:sp macro="" textlink="">
      <xdr:nvSpPr>
        <xdr:cNvPr id="240" name="フローチャート: 判断 239"/>
        <xdr:cNvSpPr/>
      </xdr:nvSpPr>
      <xdr:spPr>
        <a:xfrm>
          <a:off x="104267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38100</xdr:rowOff>
    </xdr:from>
    <xdr:to>
      <xdr:col>50</xdr:col>
      <xdr:colOff>165100</xdr:colOff>
      <xdr:row>62</xdr:row>
      <xdr:rowOff>139700</xdr:rowOff>
    </xdr:to>
    <xdr:sp macro="" textlink="">
      <xdr:nvSpPr>
        <xdr:cNvPr id="241" name="フローチャート: 判断 240"/>
        <xdr:cNvSpPr/>
      </xdr:nvSpPr>
      <xdr:spPr>
        <a:xfrm>
          <a:off x="9588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42" name="フローチャート: 判断 241"/>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62230</xdr:rowOff>
    </xdr:from>
    <xdr:to>
      <xdr:col>41</xdr:col>
      <xdr:colOff>101600</xdr:colOff>
      <xdr:row>62</xdr:row>
      <xdr:rowOff>163830</xdr:rowOff>
    </xdr:to>
    <xdr:sp macro="" textlink="">
      <xdr:nvSpPr>
        <xdr:cNvPr id="243" name="フローチャート: 判断 242"/>
        <xdr:cNvSpPr/>
      </xdr:nvSpPr>
      <xdr:spPr>
        <a:xfrm>
          <a:off x="7810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72390</xdr:rowOff>
    </xdr:from>
    <xdr:to>
      <xdr:col>36</xdr:col>
      <xdr:colOff>165100</xdr:colOff>
      <xdr:row>63</xdr:row>
      <xdr:rowOff>2540</xdr:rowOff>
    </xdr:to>
    <xdr:sp macro="" textlink="">
      <xdr:nvSpPr>
        <xdr:cNvPr id="244" name="フローチャート: 判断 243"/>
        <xdr:cNvSpPr/>
      </xdr:nvSpPr>
      <xdr:spPr>
        <a:xfrm>
          <a:off x="6921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149860</xdr:rowOff>
    </xdr:from>
    <xdr:to>
      <xdr:col>55</xdr:col>
      <xdr:colOff>50800</xdr:colOff>
      <xdr:row>62</xdr:row>
      <xdr:rowOff>80010</xdr:rowOff>
    </xdr:to>
    <xdr:sp macro="" textlink="">
      <xdr:nvSpPr>
        <xdr:cNvPr id="250" name="楕円 249"/>
        <xdr:cNvSpPr/>
      </xdr:nvSpPr>
      <xdr:spPr>
        <a:xfrm>
          <a:off x="10426700" y="1060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1287</xdr:rowOff>
    </xdr:from>
    <xdr:ext cx="469744" cy="259045"/>
    <xdr:sp macro="" textlink="">
      <xdr:nvSpPr>
        <xdr:cNvPr id="251" name="【体育館・プール】&#10;一人当たり面積該当値テキスト"/>
        <xdr:cNvSpPr txBox="1"/>
      </xdr:nvSpPr>
      <xdr:spPr>
        <a:xfrm>
          <a:off x="10515600" y="1045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140970</xdr:rowOff>
    </xdr:from>
    <xdr:to>
      <xdr:col>50</xdr:col>
      <xdr:colOff>165100</xdr:colOff>
      <xdr:row>62</xdr:row>
      <xdr:rowOff>71120</xdr:rowOff>
    </xdr:to>
    <xdr:sp macro="" textlink="">
      <xdr:nvSpPr>
        <xdr:cNvPr id="252" name="楕円 251"/>
        <xdr:cNvSpPr/>
      </xdr:nvSpPr>
      <xdr:spPr>
        <a:xfrm>
          <a:off x="95885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20320</xdr:rowOff>
    </xdr:from>
    <xdr:to>
      <xdr:col>55</xdr:col>
      <xdr:colOff>0</xdr:colOff>
      <xdr:row>62</xdr:row>
      <xdr:rowOff>29210</xdr:rowOff>
    </xdr:to>
    <xdr:cxnSp macro="">
      <xdr:nvCxnSpPr>
        <xdr:cNvPr id="253" name="直線コネクタ 252"/>
        <xdr:cNvCxnSpPr/>
      </xdr:nvCxnSpPr>
      <xdr:spPr>
        <a:xfrm>
          <a:off x="9639300" y="1065022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143510</xdr:rowOff>
    </xdr:from>
    <xdr:to>
      <xdr:col>46</xdr:col>
      <xdr:colOff>38100</xdr:colOff>
      <xdr:row>62</xdr:row>
      <xdr:rowOff>73660</xdr:rowOff>
    </xdr:to>
    <xdr:sp macro="" textlink="">
      <xdr:nvSpPr>
        <xdr:cNvPr id="254" name="楕円 253"/>
        <xdr:cNvSpPr/>
      </xdr:nvSpPr>
      <xdr:spPr>
        <a:xfrm>
          <a:off x="8699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20320</xdr:rowOff>
    </xdr:from>
    <xdr:to>
      <xdr:col>50</xdr:col>
      <xdr:colOff>114300</xdr:colOff>
      <xdr:row>62</xdr:row>
      <xdr:rowOff>22860</xdr:rowOff>
    </xdr:to>
    <xdr:cxnSp macro="">
      <xdr:nvCxnSpPr>
        <xdr:cNvPr id="255" name="直線コネクタ 254"/>
        <xdr:cNvCxnSpPr/>
      </xdr:nvCxnSpPr>
      <xdr:spPr>
        <a:xfrm flipV="1">
          <a:off x="8750300" y="1065022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147320</xdr:rowOff>
    </xdr:from>
    <xdr:to>
      <xdr:col>41</xdr:col>
      <xdr:colOff>101600</xdr:colOff>
      <xdr:row>62</xdr:row>
      <xdr:rowOff>77470</xdr:rowOff>
    </xdr:to>
    <xdr:sp macro="" textlink="">
      <xdr:nvSpPr>
        <xdr:cNvPr id="256" name="楕円 255"/>
        <xdr:cNvSpPr/>
      </xdr:nvSpPr>
      <xdr:spPr>
        <a:xfrm>
          <a:off x="7810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22860</xdr:rowOff>
    </xdr:from>
    <xdr:to>
      <xdr:col>45</xdr:col>
      <xdr:colOff>177800</xdr:colOff>
      <xdr:row>62</xdr:row>
      <xdr:rowOff>26670</xdr:rowOff>
    </xdr:to>
    <xdr:cxnSp macro="">
      <xdr:nvCxnSpPr>
        <xdr:cNvPr id="257" name="直線コネクタ 256"/>
        <xdr:cNvCxnSpPr/>
      </xdr:nvCxnSpPr>
      <xdr:spPr>
        <a:xfrm flipV="1">
          <a:off x="7861300" y="106527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149860</xdr:rowOff>
    </xdr:from>
    <xdr:to>
      <xdr:col>36</xdr:col>
      <xdr:colOff>165100</xdr:colOff>
      <xdr:row>62</xdr:row>
      <xdr:rowOff>80010</xdr:rowOff>
    </xdr:to>
    <xdr:sp macro="" textlink="">
      <xdr:nvSpPr>
        <xdr:cNvPr id="258" name="楕円 257"/>
        <xdr:cNvSpPr/>
      </xdr:nvSpPr>
      <xdr:spPr>
        <a:xfrm>
          <a:off x="6921500" y="1060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26670</xdr:rowOff>
    </xdr:from>
    <xdr:to>
      <xdr:col>41</xdr:col>
      <xdr:colOff>50800</xdr:colOff>
      <xdr:row>62</xdr:row>
      <xdr:rowOff>29210</xdr:rowOff>
    </xdr:to>
    <xdr:cxnSp macro="">
      <xdr:nvCxnSpPr>
        <xdr:cNvPr id="259" name="直線コネクタ 258"/>
        <xdr:cNvCxnSpPr/>
      </xdr:nvCxnSpPr>
      <xdr:spPr>
        <a:xfrm flipV="1">
          <a:off x="6972300" y="1065657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130827</xdr:rowOff>
    </xdr:from>
    <xdr:ext cx="469744" cy="259045"/>
    <xdr:sp macro="" textlink="">
      <xdr:nvSpPr>
        <xdr:cNvPr id="260" name="n_1aveValue【体育館・プール】&#10;一人当たり面積"/>
        <xdr:cNvSpPr txBox="1"/>
      </xdr:nvSpPr>
      <xdr:spPr>
        <a:xfrm>
          <a:off x="9391727"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137177</xdr:rowOff>
    </xdr:from>
    <xdr:ext cx="469744" cy="259045"/>
    <xdr:sp macro="" textlink="">
      <xdr:nvSpPr>
        <xdr:cNvPr id="261" name="n_2aveValue【体育館・プール】&#10;一人当たり面積"/>
        <xdr:cNvSpPr txBox="1"/>
      </xdr:nvSpPr>
      <xdr:spPr>
        <a:xfrm>
          <a:off x="8515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154957</xdr:rowOff>
    </xdr:from>
    <xdr:ext cx="469744" cy="259045"/>
    <xdr:sp macro="" textlink="">
      <xdr:nvSpPr>
        <xdr:cNvPr id="262" name="n_3aveValue【体育館・プール】&#10;一人当たり面積"/>
        <xdr:cNvSpPr txBox="1"/>
      </xdr:nvSpPr>
      <xdr:spPr>
        <a:xfrm>
          <a:off x="7626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165117</xdr:rowOff>
    </xdr:from>
    <xdr:ext cx="469744" cy="259045"/>
    <xdr:sp macro="" textlink="">
      <xdr:nvSpPr>
        <xdr:cNvPr id="263" name="n_4aveValue【体育館・プール】&#10;一人当たり面積"/>
        <xdr:cNvSpPr txBox="1"/>
      </xdr:nvSpPr>
      <xdr:spPr>
        <a:xfrm>
          <a:off x="6737427"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87647</xdr:rowOff>
    </xdr:from>
    <xdr:ext cx="469744" cy="259045"/>
    <xdr:sp macro="" textlink="">
      <xdr:nvSpPr>
        <xdr:cNvPr id="264" name="n_1mainValue【体育館・プール】&#10;一人当たり面積"/>
        <xdr:cNvSpPr txBox="1"/>
      </xdr:nvSpPr>
      <xdr:spPr>
        <a:xfrm>
          <a:off x="93917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90187</xdr:rowOff>
    </xdr:from>
    <xdr:ext cx="469744" cy="259045"/>
    <xdr:sp macro="" textlink="">
      <xdr:nvSpPr>
        <xdr:cNvPr id="265" name="n_2mainValue【体育館・プール】&#10;一人当たり面積"/>
        <xdr:cNvSpPr txBox="1"/>
      </xdr:nvSpPr>
      <xdr:spPr>
        <a:xfrm>
          <a:off x="8515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93997</xdr:rowOff>
    </xdr:from>
    <xdr:ext cx="469744" cy="259045"/>
    <xdr:sp macro="" textlink="">
      <xdr:nvSpPr>
        <xdr:cNvPr id="266" name="n_3mainValue【体育館・プール】&#10;一人当たり面積"/>
        <xdr:cNvSpPr txBox="1"/>
      </xdr:nvSpPr>
      <xdr:spPr>
        <a:xfrm>
          <a:off x="76264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96537</xdr:rowOff>
    </xdr:from>
    <xdr:ext cx="469744" cy="259045"/>
    <xdr:sp macro="" textlink="">
      <xdr:nvSpPr>
        <xdr:cNvPr id="267" name="n_4mainValue【体育館・プール】&#10;一人当たり面積"/>
        <xdr:cNvSpPr txBox="1"/>
      </xdr:nvSpPr>
      <xdr:spPr>
        <a:xfrm>
          <a:off x="6737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9" name="直線コネクタ 27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80" name="テキスト ボックス 279"/>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81" name="直線コネクタ 28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2" name="テキスト ボックス 28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3" name="直線コネクタ 28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4" name="テキスト ボックス 28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5" name="直線コネクタ 28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6" name="テキスト ボックス 28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7" name="直線コネクタ 28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8" name="テキスト ボックス 28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9" name="直線コネクタ 28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90" name="テキスト ボックス 289"/>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1" name="直線コネクタ 29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165463</xdr:rowOff>
    </xdr:from>
    <xdr:to>
      <xdr:col>24</xdr:col>
      <xdr:colOff>62865</xdr:colOff>
      <xdr:row>86</xdr:row>
      <xdr:rowOff>168729</xdr:rowOff>
    </xdr:to>
    <xdr:cxnSp macro="">
      <xdr:nvCxnSpPr>
        <xdr:cNvPr id="293" name="直線コネクタ 292"/>
        <xdr:cNvCxnSpPr/>
      </xdr:nvCxnSpPr>
      <xdr:spPr>
        <a:xfrm flipV="1">
          <a:off x="4634865" y="13367113"/>
          <a:ext cx="0" cy="154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4"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5" name="直線コネクタ 294"/>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112140</xdr:rowOff>
    </xdr:from>
    <xdr:ext cx="340478" cy="259045"/>
    <xdr:sp macro="" textlink="">
      <xdr:nvSpPr>
        <xdr:cNvPr id="296" name="【福祉施設】&#10;有形固定資産減価償却率最大値テキスト"/>
        <xdr:cNvSpPr txBox="1"/>
      </xdr:nvSpPr>
      <xdr:spPr>
        <a:xfrm>
          <a:off x="4673600" y="1314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165463</xdr:rowOff>
    </xdr:from>
    <xdr:to>
      <xdr:col>24</xdr:col>
      <xdr:colOff>152400</xdr:colOff>
      <xdr:row>77</xdr:row>
      <xdr:rowOff>165463</xdr:rowOff>
    </xdr:to>
    <xdr:cxnSp macro="">
      <xdr:nvCxnSpPr>
        <xdr:cNvPr id="297" name="直線コネクタ 296"/>
        <xdr:cNvCxnSpPr/>
      </xdr:nvCxnSpPr>
      <xdr:spPr>
        <a:xfrm>
          <a:off x="4546600" y="1336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52269</xdr:rowOff>
    </xdr:from>
    <xdr:ext cx="405111" cy="259045"/>
    <xdr:sp macro="" textlink="">
      <xdr:nvSpPr>
        <xdr:cNvPr id="298" name="【福祉施設】&#10;有形固定資産減価償却率平均値テキスト"/>
        <xdr:cNvSpPr txBox="1"/>
      </xdr:nvSpPr>
      <xdr:spPr>
        <a:xfrm>
          <a:off x="4673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299" name="フローチャート: 判断 298"/>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54248</xdr:rowOff>
    </xdr:from>
    <xdr:to>
      <xdr:col>20</xdr:col>
      <xdr:colOff>38100</xdr:colOff>
      <xdr:row>82</xdr:row>
      <xdr:rowOff>155848</xdr:rowOff>
    </xdr:to>
    <xdr:sp macro="" textlink="">
      <xdr:nvSpPr>
        <xdr:cNvPr id="300" name="フローチャート: 判断 299"/>
        <xdr:cNvSpPr/>
      </xdr:nvSpPr>
      <xdr:spPr>
        <a:xfrm>
          <a:off x="3746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39551</xdr:rowOff>
    </xdr:from>
    <xdr:to>
      <xdr:col>15</xdr:col>
      <xdr:colOff>101600</xdr:colOff>
      <xdr:row>82</xdr:row>
      <xdr:rowOff>141151</xdr:rowOff>
    </xdr:to>
    <xdr:sp macro="" textlink="">
      <xdr:nvSpPr>
        <xdr:cNvPr id="301" name="フローチャート: 判断 300"/>
        <xdr:cNvSpPr/>
      </xdr:nvSpPr>
      <xdr:spPr>
        <a:xfrm>
          <a:off x="2857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10161</xdr:rowOff>
    </xdr:from>
    <xdr:to>
      <xdr:col>10</xdr:col>
      <xdr:colOff>165100</xdr:colOff>
      <xdr:row>82</xdr:row>
      <xdr:rowOff>111761</xdr:rowOff>
    </xdr:to>
    <xdr:sp macro="" textlink="">
      <xdr:nvSpPr>
        <xdr:cNvPr id="302" name="フローチャート: 判断 301"/>
        <xdr:cNvSpPr/>
      </xdr:nvSpPr>
      <xdr:spPr>
        <a:xfrm>
          <a:off x="1968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303" name="フローチャート: 判断 302"/>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86905</xdr:rowOff>
    </xdr:from>
    <xdr:to>
      <xdr:col>24</xdr:col>
      <xdr:colOff>114300</xdr:colOff>
      <xdr:row>82</xdr:row>
      <xdr:rowOff>17055</xdr:rowOff>
    </xdr:to>
    <xdr:sp macro="" textlink="">
      <xdr:nvSpPr>
        <xdr:cNvPr id="309" name="楕円 308"/>
        <xdr:cNvSpPr/>
      </xdr:nvSpPr>
      <xdr:spPr>
        <a:xfrm>
          <a:off x="4584700" y="1397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109782</xdr:rowOff>
    </xdr:from>
    <xdr:ext cx="405111" cy="259045"/>
    <xdr:sp macro="" textlink="">
      <xdr:nvSpPr>
        <xdr:cNvPr id="310" name="【福祉施設】&#10;有形固定資産減価償却率該当値テキスト"/>
        <xdr:cNvSpPr txBox="1"/>
      </xdr:nvSpPr>
      <xdr:spPr>
        <a:xfrm>
          <a:off x="4673600" y="13825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83638</xdr:rowOff>
    </xdr:from>
    <xdr:to>
      <xdr:col>20</xdr:col>
      <xdr:colOff>38100</xdr:colOff>
      <xdr:row>82</xdr:row>
      <xdr:rowOff>13788</xdr:rowOff>
    </xdr:to>
    <xdr:sp macro="" textlink="">
      <xdr:nvSpPr>
        <xdr:cNvPr id="311" name="楕円 310"/>
        <xdr:cNvSpPr/>
      </xdr:nvSpPr>
      <xdr:spPr>
        <a:xfrm>
          <a:off x="3746500" y="13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134438</xdr:rowOff>
    </xdr:from>
    <xdr:to>
      <xdr:col>24</xdr:col>
      <xdr:colOff>63500</xdr:colOff>
      <xdr:row>81</xdr:row>
      <xdr:rowOff>137705</xdr:rowOff>
    </xdr:to>
    <xdr:cxnSp macro="">
      <xdr:nvCxnSpPr>
        <xdr:cNvPr id="312" name="直線コネクタ 311"/>
        <xdr:cNvCxnSpPr/>
      </xdr:nvCxnSpPr>
      <xdr:spPr>
        <a:xfrm>
          <a:off x="3797300" y="14021888"/>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121194</xdr:rowOff>
    </xdr:from>
    <xdr:to>
      <xdr:col>15</xdr:col>
      <xdr:colOff>101600</xdr:colOff>
      <xdr:row>82</xdr:row>
      <xdr:rowOff>51344</xdr:rowOff>
    </xdr:to>
    <xdr:sp macro="" textlink="">
      <xdr:nvSpPr>
        <xdr:cNvPr id="313" name="楕円 312"/>
        <xdr:cNvSpPr/>
      </xdr:nvSpPr>
      <xdr:spPr>
        <a:xfrm>
          <a:off x="2857500" y="140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134438</xdr:rowOff>
    </xdr:from>
    <xdr:to>
      <xdr:col>19</xdr:col>
      <xdr:colOff>177800</xdr:colOff>
      <xdr:row>82</xdr:row>
      <xdr:rowOff>544</xdr:rowOff>
    </xdr:to>
    <xdr:cxnSp macro="">
      <xdr:nvCxnSpPr>
        <xdr:cNvPr id="314" name="直線コネクタ 313"/>
        <xdr:cNvCxnSpPr/>
      </xdr:nvCxnSpPr>
      <xdr:spPr>
        <a:xfrm flipV="1">
          <a:off x="2908300" y="1402188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85271</xdr:rowOff>
    </xdr:from>
    <xdr:to>
      <xdr:col>10</xdr:col>
      <xdr:colOff>165100</xdr:colOff>
      <xdr:row>82</xdr:row>
      <xdr:rowOff>15421</xdr:rowOff>
    </xdr:to>
    <xdr:sp macro="" textlink="">
      <xdr:nvSpPr>
        <xdr:cNvPr id="315" name="楕円 314"/>
        <xdr:cNvSpPr/>
      </xdr:nvSpPr>
      <xdr:spPr>
        <a:xfrm>
          <a:off x="1968500" y="139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136071</xdr:rowOff>
    </xdr:from>
    <xdr:to>
      <xdr:col>15</xdr:col>
      <xdr:colOff>50800</xdr:colOff>
      <xdr:row>82</xdr:row>
      <xdr:rowOff>544</xdr:rowOff>
    </xdr:to>
    <xdr:cxnSp macro="">
      <xdr:nvCxnSpPr>
        <xdr:cNvPr id="316" name="直線コネクタ 315"/>
        <xdr:cNvCxnSpPr/>
      </xdr:nvCxnSpPr>
      <xdr:spPr>
        <a:xfrm>
          <a:off x="2019300" y="1402352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52614</xdr:rowOff>
    </xdr:from>
    <xdr:to>
      <xdr:col>6</xdr:col>
      <xdr:colOff>38100</xdr:colOff>
      <xdr:row>81</xdr:row>
      <xdr:rowOff>154214</xdr:rowOff>
    </xdr:to>
    <xdr:sp macro="" textlink="">
      <xdr:nvSpPr>
        <xdr:cNvPr id="317" name="楕円 316"/>
        <xdr:cNvSpPr/>
      </xdr:nvSpPr>
      <xdr:spPr>
        <a:xfrm>
          <a:off x="1079500" y="1394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103414</xdr:rowOff>
    </xdr:from>
    <xdr:to>
      <xdr:col>10</xdr:col>
      <xdr:colOff>114300</xdr:colOff>
      <xdr:row>81</xdr:row>
      <xdr:rowOff>136071</xdr:rowOff>
    </xdr:to>
    <xdr:cxnSp macro="">
      <xdr:nvCxnSpPr>
        <xdr:cNvPr id="318" name="直線コネクタ 317"/>
        <xdr:cNvCxnSpPr/>
      </xdr:nvCxnSpPr>
      <xdr:spPr>
        <a:xfrm>
          <a:off x="1130300" y="1399086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146975</xdr:rowOff>
    </xdr:from>
    <xdr:ext cx="405111" cy="259045"/>
    <xdr:sp macro="" textlink="">
      <xdr:nvSpPr>
        <xdr:cNvPr id="319" name="n_1aveValue【福祉施設】&#10;有形固定資産減価償却率"/>
        <xdr:cNvSpPr txBox="1"/>
      </xdr:nvSpPr>
      <xdr:spPr>
        <a:xfrm>
          <a:off x="35820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132278</xdr:rowOff>
    </xdr:from>
    <xdr:ext cx="405111" cy="259045"/>
    <xdr:sp macro="" textlink="">
      <xdr:nvSpPr>
        <xdr:cNvPr id="320" name="n_2aveValue【福祉施設】&#10;有形固定資産減価償却率"/>
        <xdr:cNvSpPr txBox="1"/>
      </xdr:nvSpPr>
      <xdr:spPr>
        <a:xfrm>
          <a:off x="2705744" y="1419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102888</xdr:rowOff>
    </xdr:from>
    <xdr:ext cx="405111" cy="259045"/>
    <xdr:sp macro="" textlink="">
      <xdr:nvSpPr>
        <xdr:cNvPr id="321" name="n_3aveValue【福祉施設】&#10;有形固定資産減価償却率"/>
        <xdr:cNvSpPr txBox="1"/>
      </xdr:nvSpPr>
      <xdr:spPr>
        <a:xfrm>
          <a:off x="1816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89825</xdr:rowOff>
    </xdr:from>
    <xdr:ext cx="405111" cy="259045"/>
    <xdr:sp macro="" textlink="">
      <xdr:nvSpPr>
        <xdr:cNvPr id="322" name="n_4aveValue【福祉施設】&#10;有形固定資産減価償却率"/>
        <xdr:cNvSpPr txBox="1"/>
      </xdr:nvSpPr>
      <xdr:spPr>
        <a:xfrm>
          <a:off x="927744"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30315</xdr:rowOff>
    </xdr:from>
    <xdr:ext cx="405111" cy="259045"/>
    <xdr:sp macro="" textlink="">
      <xdr:nvSpPr>
        <xdr:cNvPr id="323" name="n_1mainValue【福祉施設】&#10;有形固定資産減価償却率"/>
        <xdr:cNvSpPr txBox="1"/>
      </xdr:nvSpPr>
      <xdr:spPr>
        <a:xfrm>
          <a:off x="35820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67871</xdr:rowOff>
    </xdr:from>
    <xdr:ext cx="405111" cy="259045"/>
    <xdr:sp macro="" textlink="">
      <xdr:nvSpPr>
        <xdr:cNvPr id="324" name="n_2mainValue【福祉施設】&#10;有形固定資産減価償却率"/>
        <xdr:cNvSpPr txBox="1"/>
      </xdr:nvSpPr>
      <xdr:spPr>
        <a:xfrm>
          <a:off x="270574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31948</xdr:rowOff>
    </xdr:from>
    <xdr:ext cx="405111" cy="259045"/>
    <xdr:sp macro="" textlink="">
      <xdr:nvSpPr>
        <xdr:cNvPr id="325" name="n_3mainValue【福祉施設】&#10;有形固定資産減価償却率"/>
        <xdr:cNvSpPr txBox="1"/>
      </xdr:nvSpPr>
      <xdr:spPr>
        <a:xfrm>
          <a:off x="18167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170741</xdr:rowOff>
    </xdr:from>
    <xdr:ext cx="405111" cy="259045"/>
    <xdr:sp macro="" textlink="">
      <xdr:nvSpPr>
        <xdr:cNvPr id="326" name="n_4mainValue【福祉施設】&#10;有形固定資産減価償却率"/>
        <xdr:cNvSpPr txBox="1"/>
      </xdr:nvSpPr>
      <xdr:spPr>
        <a:xfrm>
          <a:off x="927744" y="1371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8" name="テキスト ボックス 33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40" name="テキスト ボックス 33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2" name="テキスト ボックス 34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4" name="テキスト ボックス 34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6" name="テキスト ボックス 34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91439</xdr:rowOff>
    </xdr:to>
    <xdr:cxnSp macro="">
      <xdr:nvCxnSpPr>
        <xdr:cNvPr id="350" name="直線コネクタ 349"/>
        <xdr:cNvCxnSpPr/>
      </xdr:nvCxnSpPr>
      <xdr:spPr>
        <a:xfrm flipV="1">
          <a:off x="10476865" y="13388339"/>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51" name="【福祉施設】&#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2" name="直線コネクタ 351"/>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353" name="【福祉施設】&#10;一人当たり面積最大値テキスト"/>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354" name="直線コネクタ 353"/>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144797</xdr:rowOff>
    </xdr:from>
    <xdr:ext cx="469744" cy="259045"/>
    <xdr:sp macro="" textlink="">
      <xdr:nvSpPr>
        <xdr:cNvPr id="355" name="【福祉施設】&#10;一人当たり面積平均値テキスト"/>
        <xdr:cNvSpPr txBox="1"/>
      </xdr:nvSpPr>
      <xdr:spPr>
        <a:xfrm>
          <a:off x="10515600" y="14375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56" name="フローチャート: 判断 355"/>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7" name="フローチャート: 判断 356"/>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2539</xdr:rowOff>
    </xdr:from>
    <xdr:to>
      <xdr:col>46</xdr:col>
      <xdr:colOff>38100</xdr:colOff>
      <xdr:row>84</xdr:row>
      <xdr:rowOff>104139</xdr:rowOff>
    </xdr:to>
    <xdr:sp macro="" textlink="">
      <xdr:nvSpPr>
        <xdr:cNvPr id="358" name="フローチャート: 判断 357"/>
        <xdr:cNvSpPr/>
      </xdr:nvSpPr>
      <xdr:spPr>
        <a:xfrm>
          <a:off x="8699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132080</xdr:rowOff>
    </xdr:from>
    <xdr:to>
      <xdr:col>41</xdr:col>
      <xdr:colOff>101600</xdr:colOff>
      <xdr:row>84</xdr:row>
      <xdr:rowOff>62230</xdr:rowOff>
    </xdr:to>
    <xdr:sp macro="" textlink="">
      <xdr:nvSpPr>
        <xdr:cNvPr id="359" name="フローチャート: 判断 358"/>
        <xdr:cNvSpPr/>
      </xdr:nvSpPr>
      <xdr:spPr>
        <a:xfrm>
          <a:off x="7810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132080</xdr:rowOff>
    </xdr:from>
    <xdr:to>
      <xdr:col>36</xdr:col>
      <xdr:colOff>165100</xdr:colOff>
      <xdr:row>84</xdr:row>
      <xdr:rowOff>62230</xdr:rowOff>
    </xdr:to>
    <xdr:sp macro="" textlink="">
      <xdr:nvSpPr>
        <xdr:cNvPr id="360" name="フローチャート: 判断 359"/>
        <xdr:cNvSpPr/>
      </xdr:nvSpPr>
      <xdr:spPr>
        <a:xfrm>
          <a:off x="6921500" y="1436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93980</xdr:rowOff>
    </xdr:from>
    <xdr:to>
      <xdr:col>55</xdr:col>
      <xdr:colOff>50800</xdr:colOff>
      <xdr:row>84</xdr:row>
      <xdr:rowOff>24130</xdr:rowOff>
    </xdr:to>
    <xdr:sp macro="" textlink="">
      <xdr:nvSpPr>
        <xdr:cNvPr id="366" name="楕円 365"/>
        <xdr:cNvSpPr/>
      </xdr:nvSpPr>
      <xdr:spPr>
        <a:xfrm>
          <a:off x="104267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116857</xdr:rowOff>
    </xdr:from>
    <xdr:ext cx="469744" cy="259045"/>
    <xdr:sp macro="" textlink="">
      <xdr:nvSpPr>
        <xdr:cNvPr id="367" name="【福祉施設】&#10;一人当たり面積該当値テキスト"/>
        <xdr:cNvSpPr txBox="1"/>
      </xdr:nvSpPr>
      <xdr:spPr>
        <a:xfrm>
          <a:off x="10515600"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113030</xdr:rowOff>
    </xdr:from>
    <xdr:to>
      <xdr:col>50</xdr:col>
      <xdr:colOff>165100</xdr:colOff>
      <xdr:row>83</xdr:row>
      <xdr:rowOff>43180</xdr:rowOff>
    </xdr:to>
    <xdr:sp macro="" textlink="">
      <xdr:nvSpPr>
        <xdr:cNvPr id="368" name="楕円 367"/>
        <xdr:cNvSpPr/>
      </xdr:nvSpPr>
      <xdr:spPr>
        <a:xfrm>
          <a:off x="9588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163830</xdr:rowOff>
    </xdr:from>
    <xdr:to>
      <xdr:col>55</xdr:col>
      <xdr:colOff>0</xdr:colOff>
      <xdr:row>83</xdr:row>
      <xdr:rowOff>144780</xdr:rowOff>
    </xdr:to>
    <xdr:cxnSp macro="">
      <xdr:nvCxnSpPr>
        <xdr:cNvPr id="369" name="直線コネクタ 368"/>
        <xdr:cNvCxnSpPr/>
      </xdr:nvCxnSpPr>
      <xdr:spPr>
        <a:xfrm>
          <a:off x="9639300" y="1422273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154939</xdr:rowOff>
    </xdr:from>
    <xdr:to>
      <xdr:col>46</xdr:col>
      <xdr:colOff>38100</xdr:colOff>
      <xdr:row>84</xdr:row>
      <xdr:rowOff>85089</xdr:rowOff>
    </xdr:to>
    <xdr:sp macro="" textlink="">
      <xdr:nvSpPr>
        <xdr:cNvPr id="370" name="楕円 369"/>
        <xdr:cNvSpPr/>
      </xdr:nvSpPr>
      <xdr:spPr>
        <a:xfrm>
          <a:off x="8699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163830</xdr:rowOff>
    </xdr:from>
    <xdr:to>
      <xdr:col>50</xdr:col>
      <xdr:colOff>114300</xdr:colOff>
      <xdr:row>84</xdr:row>
      <xdr:rowOff>34289</xdr:rowOff>
    </xdr:to>
    <xdr:cxnSp macro="">
      <xdr:nvCxnSpPr>
        <xdr:cNvPr id="371" name="直線コネクタ 370"/>
        <xdr:cNvCxnSpPr/>
      </xdr:nvCxnSpPr>
      <xdr:spPr>
        <a:xfrm flipV="1">
          <a:off x="8750300" y="14222730"/>
          <a:ext cx="8890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158750</xdr:rowOff>
    </xdr:from>
    <xdr:to>
      <xdr:col>41</xdr:col>
      <xdr:colOff>101600</xdr:colOff>
      <xdr:row>84</xdr:row>
      <xdr:rowOff>88900</xdr:rowOff>
    </xdr:to>
    <xdr:sp macro="" textlink="">
      <xdr:nvSpPr>
        <xdr:cNvPr id="372" name="楕円 371"/>
        <xdr:cNvSpPr/>
      </xdr:nvSpPr>
      <xdr:spPr>
        <a:xfrm>
          <a:off x="7810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34289</xdr:rowOff>
    </xdr:from>
    <xdr:to>
      <xdr:col>45</xdr:col>
      <xdr:colOff>177800</xdr:colOff>
      <xdr:row>84</xdr:row>
      <xdr:rowOff>38100</xdr:rowOff>
    </xdr:to>
    <xdr:cxnSp macro="">
      <xdr:nvCxnSpPr>
        <xdr:cNvPr id="373" name="直線コネクタ 372"/>
        <xdr:cNvCxnSpPr/>
      </xdr:nvCxnSpPr>
      <xdr:spPr>
        <a:xfrm flipV="1">
          <a:off x="7861300" y="144360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6350</xdr:rowOff>
    </xdr:from>
    <xdr:to>
      <xdr:col>36</xdr:col>
      <xdr:colOff>165100</xdr:colOff>
      <xdr:row>85</xdr:row>
      <xdr:rowOff>107950</xdr:rowOff>
    </xdr:to>
    <xdr:sp macro="" textlink="">
      <xdr:nvSpPr>
        <xdr:cNvPr id="374" name="楕円 373"/>
        <xdr:cNvSpPr/>
      </xdr:nvSpPr>
      <xdr:spPr>
        <a:xfrm>
          <a:off x="6921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38100</xdr:rowOff>
    </xdr:from>
    <xdr:to>
      <xdr:col>41</xdr:col>
      <xdr:colOff>50800</xdr:colOff>
      <xdr:row>85</xdr:row>
      <xdr:rowOff>57150</xdr:rowOff>
    </xdr:to>
    <xdr:cxnSp macro="">
      <xdr:nvCxnSpPr>
        <xdr:cNvPr id="375" name="直線コネクタ 374"/>
        <xdr:cNvCxnSpPr/>
      </xdr:nvCxnSpPr>
      <xdr:spPr>
        <a:xfrm flipV="1">
          <a:off x="6972300" y="144399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91457</xdr:rowOff>
    </xdr:from>
    <xdr:ext cx="469744" cy="259045"/>
    <xdr:sp macro="" textlink="">
      <xdr:nvSpPr>
        <xdr:cNvPr id="376" name="n_1aveValue【福祉施設】&#10;一人当たり面積"/>
        <xdr:cNvSpPr txBox="1"/>
      </xdr:nvSpPr>
      <xdr:spPr>
        <a:xfrm>
          <a:off x="93917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95266</xdr:rowOff>
    </xdr:from>
    <xdr:ext cx="469744" cy="259045"/>
    <xdr:sp macro="" textlink="">
      <xdr:nvSpPr>
        <xdr:cNvPr id="377" name="n_2aveValue【福祉施設】&#10;一人当たり面積"/>
        <xdr:cNvSpPr txBox="1"/>
      </xdr:nvSpPr>
      <xdr:spPr>
        <a:xfrm>
          <a:off x="8515427"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78757</xdr:rowOff>
    </xdr:from>
    <xdr:ext cx="469744" cy="259045"/>
    <xdr:sp macro="" textlink="">
      <xdr:nvSpPr>
        <xdr:cNvPr id="378" name="n_3aveValue【福祉施設】&#10;一人当たり面積"/>
        <xdr:cNvSpPr txBox="1"/>
      </xdr:nvSpPr>
      <xdr:spPr>
        <a:xfrm>
          <a:off x="7626427"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78757</xdr:rowOff>
    </xdr:from>
    <xdr:ext cx="469744" cy="259045"/>
    <xdr:sp macro="" textlink="">
      <xdr:nvSpPr>
        <xdr:cNvPr id="379" name="n_4aveValue【福祉施設】&#10;一人当たり面積"/>
        <xdr:cNvSpPr txBox="1"/>
      </xdr:nvSpPr>
      <xdr:spPr>
        <a:xfrm>
          <a:off x="6737427"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59707</xdr:rowOff>
    </xdr:from>
    <xdr:ext cx="469744" cy="259045"/>
    <xdr:sp macro="" textlink="">
      <xdr:nvSpPr>
        <xdr:cNvPr id="380" name="n_1mainValue【福祉施設】&#10;一人当たり面積"/>
        <xdr:cNvSpPr txBox="1"/>
      </xdr:nvSpPr>
      <xdr:spPr>
        <a:xfrm>
          <a:off x="9391727" y="1394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101616</xdr:rowOff>
    </xdr:from>
    <xdr:ext cx="469744" cy="259045"/>
    <xdr:sp macro="" textlink="">
      <xdr:nvSpPr>
        <xdr:cNvPr id="381" name="n_2mainValue【福祉施設】&#10;一人当たり面積"/>
        <xdr:cNvSpPr txBox="1"/>
      </xdr:nvSpPr>
      <xdr:spPr>
        <a:xfrm>
          <a:off x="8515427" y="1416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80027</xdr:rowOff>
    </xdr:from>
    <xdr:ext cx="469744" cy="259045"/>
    <xdr:sp macro="" textlink="">
      <xdr:nvSpPr>
        <xdr:cNvPr id="382" name="n_3mainValue【福祉施設】&#10;一人当たり面積"/>
        <xdr:cNvSpPr txBox="1"/>
      </xdr:nvSpPr>
      <xdr:spPr>
        <a:xfrm>
          <a:off x="7626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99077</xdr:rowOff>
    </xdr:from>
    <xdr:ext cx="469744" cy="259045"/>
    <xdr:sp macro="" textlink="">
      <xdr:nvSpPr>
        <xdr:cNvPr id="383" name="n_4mainValue【福祉施設】&#10;一人当たり面積"/>
        <xdr:cNvSpPr txBox="1"/>
      </xdr:nvSpPr>
      <xdr:spPr>
        <a:xfrm>
          <a:off x="6737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5" name="直線コネクタ 39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6" name="テキスト ボックス 39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7" name="直線コネクタ 39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8" name="テキスト ボックス 39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9" name="直線コネクタ 39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0" name="テキスト ボックス 39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1" name="直線コネクタ 40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2" name="テキスト ボックス 40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3" name="直線コネクタ 40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4" name="テキスト ボックス 40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5" name="直線コネクタ 40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6" name="テキスト ボックス 40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7" name="直線コネクタ 40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157843</xdr:rowOff>
    </xdr:from>
    <xdr:to>
      <xdr:col>24</xdr:col>
      <xdr:colOff>62865</xdr:colOff>
      <xdr:row>109</xdr:row>
      <xdr:rowOff>35379</xdr:rowOff>
    </xdr:to>
    <xdr:cxnSp macro="">
      <xdr:nvCxnSpPr>
        <xdr:cNvPr id="409" name="直線コネクタ 408"/>
        <xdr:cNvCxnSpPr/>
      </xdr:nvCxnSpPr>
      <xdr:spPr>
        <a:xfrm flipV="1">
          <a:off x="4634865" y="1730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10"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1" name="直線コネクタ 41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104520</xdr:rowOff>
    </xdr:from>
    <xdr:ext cx="405111" cy="259045"/>
    <xdr:sp macro="" textlink="">
      <xdr:nvSpPr>
        <xdr:cNvPr id="412" name="【市民会館】&#10;有形固定資産減価償却率最大値テキスト"/>
        <xdr:cNvSpPr txBox="1"/>
      </xdr:nvSpPr>
      <xdr:spPr>
        <a:xfrm>
          <a:off x="4673600" y="1707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157843</xdr:rowOff>
    </xdr:from>
    <xdr:to>
      <xdr:col>24</xdr:col>
      <xdr:colOff>152400</xdr:colOff>
      <xdr:row>100</xdr:row>
      <xdr:rowOff>157843</xdr:rowOff>
    </xdr:to>
    <xdr:cxnSp macro="">
      <xdr:nvCxnSpPr>
        <xdr:cNvPr id="413" name="直線コネクタ 412"/>
        <xdr:cNvCxnSpPr/>
      </xdr:nvCxnSpPr>
      <xdr:spPr>
        <a:xfrm>
          <a:off x="4546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49547</xdr:rowOff>
    </xdr:from>
    <xdr:ext cx="405111" cy="259045"/>
    <xdr:sp macro="" textlink="">
      <xdr:nvSpPr>
        <xdr:cNvPr id="414" name="【市民会館】&#10;有形固定資産減価償却率平均値テキスト"/>
        <xdr:cNvSpPr txBox="1"/>
      </xdr:nvSpPr>
      <xdr:spPr>
        <a:xfrm>
          <a:off x="4673600" y="1788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415" name="フローチャート: 判断 414"/>
        <xdr:cNvSpPr/>
      </xdr:nvSpPr>
      <xdr:spPr>
        <a:xfrm>
          <a:off x="4584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79284</xdr:rowOff>
    </xdr:from>
    <xdr:to>
      <xdr:col>20</xdr:col>
      <xdr:colOff>38100</xdr:colOff>
      <xdr:row>105</xdr:row>
      <xdr:rowOff>9434</xdr:rowOff>
    </xdr:to>
    <xdr:sp macro="" textlink="">
      <xdr:nvSpPr>
        <xdr:cNvPr id="416" name="フローチャート: 判断 415"/>
        <xdr:cNvSpPr/>
      </xdr:nvSpPr>
      <xdr:spPr>
        <a:xfrm>
          <a:off x="3746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7" name="フローチャート: 判断 416"/>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18" name="フローチャート: 判断 417"/>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22134</xdr:rowOff>
    </xdr:from>
    <xdr:to>
      <xdr:col>6</xdr:col>
      <xdr:colOff>38100</xdr:colOff>
      <xdr:row>104</xdr:row>
      <xdr:rowOff>123734</xdr:rowOff>
    </xdr:to>
    <xdr:sp macro="" textlink="">
      <xdr:nvSpPr>
        <xdr:cNvPr id="419" name="フローチャート: 判断 418"/>
        <xdr:cNvSpPr/>
      </xdr:nvSpPr>
      <xdr:spPr>
        <a:xfrm>
          <a:off x="1079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0" name="テキスト ボックス 41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1" name="テキスト ボックス 42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2" name="テキスト ボックス 42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3" name="テキスト ボックス 42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4" name="テキスト ボックス 42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121738</xdr:rowOff>
    </xdr:from>
    <xdr:to>
      <xdr:col>24</xdr:col>
      <xdr:colOff>114300</xdr:colOff>
      <xdr:row>101</xdr:row>
      <xdr:rowOff>51888</xdr:rowOff>
    </xdr:to>
    <xdr:sp macro="" textlink="">
      <xdr:nvSpPr>
        <xdr:cNvPr id="425" name="楕円 424"/>
        <xdr:cNvSpPr/>
      </xdr:nvSpPr>
      <xdr:spPr>
        <a:xfrm>
          <a:off x="4584700" y="172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60069</xdr:rowOff>
    </xdr:from>
    <xdr:ext cx="405111" cy="259045"/>
    <xdr:sp macro="" textlink="">
      <xdr:nvSpPr>
        <xdr:cNvPr id="426" name="【市民会館】&#10;有形固定資産減価償却率該当値テキスト"/>
        <xdr:cNvSpPr txBox="1"/>
      </xdr:nvSpPr>
      <xdr:spPr>
        <a:xfrm>
          <a:off x="4673600" y="1720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56424</xdr:rowOff>
    </xdr:from>
    <xdr:to>
      <xdr:col>20</xdr:col>
      <xdr:colOff>38100</xdr:colOff>
      <xdr:row>101</xdr:row>
      <xdr:rowOff>158024</xdr:rowOff>
    </xdr:to>
    <xdr:sp macro="" textlink="">
      <xdr:nvSpPr>
        <xdr:cNvPr id="427" name="楕円 426"/>
        <xdr:cNvSpPr/>
      </xdr:nvSpPr>
      <xdr:spPr>
        <a:xfrm>
          <a:off x="3746500" y="1737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1088</xdr:rowOff>
    </xdr:from>
    <xdr:to>
      <xdr:col>24</xdr:col>
      <xdr:colOff>63500</xdr:colOff>
      <xdr:row>101</xdr:row>
      <xdr:rowOff>107224</xdr:rowOff>
    </xdr:to>
    <xdr:cxnSp macro="">
      <xdr:nvCxnSpPr>
        <xdr:cNvPr id="428" name="直線コネクタ 427"/>
        <xdr:cNvCxnSpPr/>
      </xdr:nvCxnSpPr>
      <xdr:spPr>
        <a:xfrm flipV="1">
          <a:off x="3797300" y="17317538"/>
          <a:ext cx="8382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169092</xdr:rowOff>
    </xdr:from>
    <xdr:to>
      <xdr:col>15</xdr:col>
      <xdr:colOff>101600</xdr:colOff>
      <xdr:row>107</xdr:row>
      <xdr:rowOff>99242</xdr:rowOff>
    </xdr:to>
    <xdr:sp macro="" textlink="">
      <xdr:nvSpPr>
        <xdr:cNvPr id="429" name="楕円 428"/>
        <xdr:cNvSpPr/>
      </xdr:nvSpPr>
      <xdr:spPr>
        <a:xfrm>
          <a:off x="2857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107224</xdr:rowOff>
    </xdr:from>
    <xdr:to>
      <xdr:col>19</xdr:col>
      <xdr:colOff>177800</xdr:colOff>
      <xdr:row>107</xdr:row>
      <xdr:rowOff>48442</xdr:rowOff>
    </xdr:to>
    <xdr:cxnSp macro="">
      <xdr:nvCxnSpPr>
        <xdr:cNvPr id="430" name="直線コネクタ 429"/>
        <xdr:cNvCxnSpPr/>
      </xdr:nvCxnSpPr>
      <xdr:spPr>
        <a:xfrm flipV="1">
          <a:off x="2908300" y="17423674"/>
          <a:ext cx="889000" cy="96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129902</xdr:rowOff>
    </xdr:from>
    <xdr:to>
      <xdr:col>10</xdr:col>
      <xdr:colOff>165100</xdr:colOff>
      <xdr:row>107</xdr:row>
      <xdr:rowOff>60052</xdr:rowOff>
    </xdr:to>
    <xdr:sp macro="" textlink="">
      <xdr:nvSpPr>
        <xdr:cNvPr id="431" name="楕円 430"/>
        <xdr:cNvSpPr/>
      </xdr:nvSpPr>
      <xdr:spPr>
        <a:xfrm>
          <a:off x="1968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9252</xdr:rowOff>
    </xdr:from>
    <xdr:to>
      <xdr:col>15</xdr:col>
      <xdr:colOff>50800</xdr:colOff>
      <xdr:row>107</xdr:row>
      <xdr:rowOff>48442</xdr:rowOff>
    </xdr:to>
    <xdr:cxnSp macro="">
      <xdr:nvCxnSpPr>
        <xdr:cNvPr id="432" name="直線コネクタ 431"/>
        <xdr:cNvCxnSpPr/>
      </xdr:nvCxnSpPr>
      <xdr:spPr>
        <a:xfrm>
          <a:off x="2019300" y="18354402"/>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97245</xdr:rowOff>
    </xdr:from>
    <xdr:to>
      <xdr:col>6</xdr:col>
      <xdr:colOff>38100</xdr:colOff>
      <xdr:row>107</xdr:row>
      <xdr:rowOff>27395</xdr:rowOff>
    </xdr:to>
    <xdr:sp macro="" textlink="">
      <xdr:nvSpPr>
        <xdr:cNvPr id="433" name="楕円 432"/>
        <xdr:cNvSpPr/>
      </xdr:nvSpPr>
      <xdr:spPr>
        <a:xfrm>
          <a:off x="10795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148045</xdr:rowOff>
    </xdr:from>
    <xdr:to>
      <xdr:col>10</xdr:col>
      <xdr:colOff>114300</xdr:colOff>
      <xdr:row>107</xdr:row>
      <xdr:rowOff>9252</xdr:rowOff>
    </xdr:to>
    <xdr:cxnSp macro="">
      <xdr:nvCxnSpPr>
        <xdr:cNvPr id="434" name="直線コネクタ 433"/>
        <xdr:cNvCxnSpPr/>
      </xdr:nvCxnSpPr>
      <xdr:spPr>
        <a:xfrm>
          <a:off x="1130300" y="1832174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561</xdr:rowOff>
    </xdr:from>
    <xdr:ext cx="405111" cy="259045"/>
    <xdr:sp macro="" textlink="">
      <xdr:nvSpPr>
        <xdr:cNvPr id="435" name="n_1aveValue【市民会館】&#10;有形固定資産減価償却率"/>
        <xdr:cNvSpPr txBox="1"/>
      </xdr:nvSpPr>
      <xdr:spPr>
        <a:xfrm>
          <a:off x="35820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436" name="n_2aveValue【市民会館】&#10;有形固定資産減価償却率"/>
        <xdr:cNvSpPr txBox="1"/>
      </xdr:nvSpPr>
      <xdr:spPr>
        <a:xfrm>
          <a:off x="2705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37" name="n_3aveValue【市民会館】&#10;有形固定資産減価償却率"/>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140261</xdr:rowOff>
    </xdr:from>
    <xdr:ext cx="405111" cy="259045"/>
    <xdr:sp macro="" textlink="">
      <xdr:nvSpPr>
        <xdr:cNvPr id="438" name="n_4aveValue【市民会館】&#10;有形固定資産減価償却率"/>
        <xdr:cNvSpPr txBox="1"/>
      </xdr:nvSpPr>
      <xdr:spPr>
        <a:xfrm>
          <a:off x="927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3101</xdr:rowOff>
    </xdr:from>
    <xdr:ext cx="405111" cy="259045"/>
    <xdr:sp macro="" textlink="">
      <xdr:nvSpPr>
        <xdr:cNvPr id="439" name="n_1mainValue【市民会館】&#10;有形固定資産減価償却率"/>
        <xdr:cNvSpPr txBox="1"/>
      </xdr:nvSpPr>
      <xdr:spPr>
        <a:xfrm>
          <a:off x="3582044" y="1714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90369</xdr:rowOff>
    </xdr:from>
    <xdr:ext cx="405111" cy="259045"/>
    <xdr:sp macro="" textlink="">
      <xdr:nvSpPr>
        <xdr:cNvPr id="440" name="n_2mainValue【市民会館】&#10;有形固定資産減価償却率"/>
        <xdr:cNvSpPr txBox="1"/>
      </xdr:nvSpPr>
      <xdr:spPr>
        <a:xfrm>
          <a:off x="2705744" y="1843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51179</xdr:rowOff>
    </xdr:from>
    <xdr:ext cx="405111" cy="259045"/>
    <xdr:sp macro="" textlink="">
      <xdr:nvSpPr>
        <xdr:cNvPr id="441" name="n_3mainValue【市民会館】&#10;有形固定資産減価償却率"/>
        <xdr:cNvSpPr txBox="1"/>
      </xdr:nvSpPr>
      <xdr:spPr>
        <a:xfrm>
          <a:off x="1816744" y="1839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18522</xdr:rowOff>
    </xdr:from>
    <xdr:ext cx="405111" cy="259045"/>
    <xdr:sp macro="" textlink="">
      <xdr:nvSpPr>
        <xdr:cNvPr id="442" name="n_4mainValue【市民会館】&#10;有形固定資産減価償却率"/>
        <xdr:cNvSpPr txBox="1"/>
      </xdr:nvSpPr>
      <xdr:spPr>
        <a:xfrm>
          <a:off x="927744" y="1836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1" name="テキスト ボックス 4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3" name="直線コネクタ 45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4" name="テキスト ボックス 45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5" name="直線コネクタ 45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6" name="テキスト ボックス 45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7" name="直線コネクタ 45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8" name="テキスト ボックス 45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9" name="直線コネクタ 45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60" name="テキスト ボックス 45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1" name="直線コネクタ 4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2" name="テキスト ボックス 46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69342</xdr:rowOff>
    </xdr:from>
    <xdr:to>
      <xdr:col>54</xdr:col>
      <xdr:colOff>189865</xdr:colOff>
      <xdr:row>108</xdr:row>
      <xdr:rowOff>39624</xdr:rowOff>
    </xdr:to>
    <xdr:cxnSp macro="">
      <xdr:nvCxnSpPr>
        <xdr:cNvPr id="464" name="直線コネクタ 463"/>
        <xdr:cNvCxnSpPr/>
      </xdr:nvCxnSpPr>
      <xdr:spPr>
        <a:xfrm flipV="1">
          <a:off x="10476865" y="1738579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43451</xdr:rowOff>
    </xdr:from>
    <xdr:ext cx="469744" cy="259045"/>
    <xdr:sp macro="" textlink="">
      <xdr:nvSpPr>
        <xdr:cNvPr id="465" name="【市民会館】&#10;一人当たり面積最小値テキスト"/>
        <xdr:cNvSpPr txBox="1"/>
      </xdr:nvSpPr>
      <xdr:spPr>
        <a:xfrm>
          <a:off x="10515600" y="1856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39624</xdr:rowOff>
    </xdr:from>
    <xdr:to>
      <xdr:col>55</xdr:col>
      <xdr:colOff>88900</xdr:colOff>
      <xdr:row>108</xdr:row>
      <xdr:rowOff>39624</xdr:rowOff>
    </xdr:to>
    <xdr:cxnSp macro="">
      <xdr:nvCxnSpPr>
        <xdr:cNvPr id="466" name="直線コネクタ 465"/>
        <xdr:cNvCxnSpPr/>
      </xdr:nvCxnSpPr>
      <xdr:spPr>
        <a:xfrm>
          <a:off x="10388600" y="1855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16019</xdr:rowOff>
    </xdr:from>
    <xdr:ext cx="469744" cy="259045"/>
    <xdr:sp macro="" textlink="">
      <xdr:nvSpPr>
        <xdr:cNvPr id="467" name="【市民会館】&#10;一人当たり面積最大値テキスト"/>
        <xdr:cNvSpPr txBox="1"/>
      </xdr:nvSpPr>
      <xdr:spPr>
        <a:xfrm>
          <a:off x="10515600" y="1716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69342</xdr:rowOff>
    </xdr:from>
    <xdr:to>
      <xdr:col>55</xdr:col>
      <xdr:colOff>88900</xdr:colOff>
      <xdr:row>101</xdr:row>
      <xdr:rowOff>69342</xdr:rowOff>
    </xdr:to>
    <xdr:cxnSp macro="">
      <xdr:nvCxnSpPr>
        <xdr:cNvPr id="468" name="直線コネクタ 467"/>
        <xdr:cNvCxnSpPr/>
      </xdr:nvCxnSpPr>
      <xdr:spPr>
        <a:xfrm>
          <a:off x="10388600" y="1738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136414</xdr:rowOff>
    </xdr:from>
    <xdr:ext cx="469744" cy="259045"/>
    <xdr:sp macro="" textlink="">
      <xdr:nvSpPr>
        <xdr:cNvPr id="469" name="【市民会館】&#10;一人当たり面積平均値テキスト"/>
        <xdr:cNvSpPr txBox="1"/>
      </xdr:nvSpPr>
      <xdr:spPr>
        <a:xfrm>
          <a:off x="10515600" y="17967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157987</xdr:rowOff>
    </xdr:from>
    <xdr:to>
      <xdr:col>55</xdr:col>
      <xdr:colOff>50800</xdr:colOff>
      <xdr:row>105</xdr:row>
      <xdr:rowOff>88137</xdr:rowOff>
    </xdr:to>
    <xdr:sp macro="" textlink="">
      <xdr:nvSpPr>
        <xdr:cNvPr id="470" name="フローチャート: 判断 469"/>
        <xdr:cNvSpPr/>
      </xdr:nvSpPr>
      <xdr:spPr>
        <a:xfrm>
          <a:off x="10426700" y="179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254</xdr:rowOff>
    </xdr:from>
    <xdr:to>
      <xdr:col>50</xdr:col>
      <xdr:colOff>165100</xdr:colOff>
      <xdr:row>105</xdr:row>
      <xdr:rowOff>101854</xdr:rowOff>
    </xdr:to>
    <xdr:sp macro="" textlink="">
      <xdr:nvSpPr>
        <xdr:cNvPr id="471" name="フローチャート: 判断 470"/>
        <xdr:cNvSpPr/>
      </xdr:nvSpPr>
      <xdr:spPr>
        <a:xfrm>
          <a:off x="95885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72" name="フローチャート: 判断 471"/>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13970</xdr:rowOff>
    </xdr:from>
    <xdr:to>
      <xdr:col>41</xdr:col>
      <xdr:colOff>101600</xdr:colOff>
      <xdr:row>105</xdr:row>
      <xdr:rowOff>115570</xdr:rowOff>
    </xdr:to>
    <xdr:sp macro="" textlink="">
      <xdr:nvSpPr>
        <xdr:cNvPr id="473" name="フローチャート: 判断 472"/>
        <xdr:cNvSpPr/>
      </xdr:nvSpPr>
      <xdr:spPr>
        <a:xfrm>
          <a:off x="781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xdr:rowOff>
    </xdr:from>
    <xdr:to>
      <xdr:col>36</xdr:col>
      <xdr:colOff>165100</xdr:colOff>
      <xdr:row>105</xdr:row>
      <xdr:rowOff>106426</xdr:rowOff>
    </xdr:to>
    <xdr:sp macro="" textlink="">
      <xdr:nvSpPr>
        <xdr:cNvPr id="474" name="フローチャート: 判断 473"/>
        <xdr:cNvSpPr/>
      </xdr:nvSpPr>
      <xdr:spPr>
        <a:xfrm>
          <a:off x="6921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5" name="テキスト ボックス 4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6" name="テキスト ボックス 4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7" name="テキスト ボックス 4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8" name="テキスト ボックス 4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9" name="テキスト ボックス 4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135128</xdr:rowOff>
    </xdr:from>
    <xdr:to>
      <xdr:col>55</xdr:col>
      <xdr:colOff>50800</xdr:colOff>
      <xdr:row>105</xdr:row>
      <xdr:rowOff>65278</xdr:rowOff>
    </xdr:to>
    <xdr:sp macro="" textlink="">
      <xdr:nvSpPr>
        <xdr:cNvPr id="480" name="楕円 479"/>
        <xdr:cNvSpPr/>
      </xdr:nvSpPr>
      <xdr:spPr>
        <a:xfrm>
          <a:off x="104267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158005</xdr:rowOff>
    </xdr:from>
    <xdr:ext cx="469744" cy="259045"/>
    <xdr:sp macro="" textlink="">
      <xdr:nvSpPr>
        <xdr:cNvPr id="481" name="【市民会館】&#10;一人当たり面積該当値テキスト"/>
        <xdr:cNvSpPr txBox="1"/>
      </xdr:nvSpPr>
      <xdr:spPr>
        <a:xfrm>
          <a:off x="10515600" y="1781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160274</xdr:rowOff>
    </xdr:from>
    <xdr:to>
      <xdr:col>50</xdr:col>
      <xdr:colOff>165100</xdr:colOff>
      <xdr:row>104</xdr:row>
      <xdr:rowOff>90424</xdr:rowOff>
    </xdr:to>
    <xdr:sp macro="" textlink="">
      <xdr:nvSpPr>
        <xdr:cNvPr id="482" name="楕円 481"/>
        <xdr:cNvSpPr/>
      </xdr:nvSpPr>
      <xdr:spPr>
        <a:xfrm>
          <a:off x="9588500" y="1781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39624</xdr:rowOff>
    </xdr:from>
    <xdr:to>
      <xdr:col>55</xdr:col>
      <xdr:colOff>0</xdr:colOff>
      <xdr:row>105</xdr:row>
      <xdr:rowOff>14478</xdr:rowOff>
    </xdr:to>
    <xdr:cxnSp macro="">
      <xdr:nvCxnSpPr>
        <xdr:cNvPr id="483" name="直線コネクタ 482"/>
        <xdr:cNvCxnSpPr/>
      </xdr:nvCxnSpPr>
      <xdr:spPr>
        <a:xfrm>
          <a:off x="9639300" y="17870424"/>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141987</xdr:rowOff>
    </xdr:from>
    <xdr:to>
      <xdr:col>46</xdr:col>
      <xdr:colOff>38100</xdr:colOff>
      <xdr:row>106</xdr:row>
      <xdr:rowOff>72137</xdr:rowOff>
    </xdr:to>
    <xdr:sp macro="" textlink="">
      <xdr:nvSpPr>
        <xdr:cNvPr id="484" name="楕円 483"/>
        <xdr:cNvSpPr/>
      </xdr:nvSpPr>
      <xdr:spPr>
        <a:xfrm>
          <a:off x="8699500" y="1814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39624</xdr:rowOff>
    </xdr:from>
    <xdr:to>
      <xdr:col>50</xdr:col>
      <xdr:colOff>114300</xdr:colOff>
      <xdr:row>106</xdr:row>
      <xdr:rowOff>21337</xdr:rowOff>
    </xdr:to>
    <xdr:cxnSp macro="">
      <xdr:nvCxnSpPr>
        <xdr:cNvPr id="485" name="直線コネクタ 484"/>
        <xdr:cNvCxnSpPr/>
      </xdr:nvCxnSpPr>
      <xdr:spPr>
        <a:xfrm flipV="1">
          <a:off x="8750300" y="17870424"/>
          <a:ext cx="889000" cy="3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36830</xdr:rowOff>
    </xdr:from>
    <xdr:to>
      <xdr:col>41</xdr:col>
      <xdr:colOff>101600</xdr:colOff>
      <xdr:row>105</xdr:row>
      <xdr:rowOff>138430</xdr:rowOff>
    </xdr:to>
    <xdr:sp macro="" textlink="">
      <xdr:nvSpPr>
        <xdr:cNvPr id="486" name="楕円 485"/>
        <xdr:cNvSpPr/>
      </xdr:nvSpPr>
      <xdr:spPr>
        <a:xfrm>
          <a:off x="7810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87630</xdr:rowOff>
    </xdr:from>
    <xdr:to>
      <xdr:col>45</xdr:col>
      <xdr:colOff>177800</xdr:colOff>
      <xdr:row>106</xdr:row>
      <xdr:rowOff>21337</xdr:rowOff>
    </xdr:to>
    <xdr:cxnSp macro="">
      <xdr:nvCxnSpPr>
        <xdr:cNvPr id="487" name="直線コネクタ 486"/>
        <xdr:cNvCxnSpPr/>
      </xdr:nvCxnSpPr>
      <xdr:spPr>
        <a:xfrm>
          <a:off x="7861300" y="18089880"/>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88" name="楕円 487"/>
        <xdr:cNvSpPr/>
      </xdr:nvSpPr>
      <xdr:spPr>
        <a:xfrm>
          <a:off x="6921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87630</xdr:rowOff>
    </xdr:from>
    <xdr:to>
      <xdr:col>41</xdr:col>
      <xdr:colOff>50800</xdr:colOff>
      <xdr:row>105</xdr:row>
      <xdr:rowOff>87630</xdr:rowOff>
    </xdr:to>
    <xdr:cxnSp macro="">
      <xdr:nvCxnSpPr>
        <xdr:cNvPr id="489" name="直線コネクタ 488"/>
        <xdr:cNvCxnSpPr/>
      </xdr:nvCxnSpPr>
      <xdr:spPr>
        <a:xfrm>
          <a:off x="6972300" y="1808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92981</xdr:rowOff>
    </xdr:from>
    <xdr:ext cx="469744" cy="259045"/>
    <xdr:sp macro="" textlink="">
      <xdr:nvSpPr>
        <xdr:cNvPr id="490" name="n_1aveValue【市民会館】&#10;一人当たり面積"/>
        <xdr:cNvSpPr txBox="1"/>
      </xdr:nvSpPr>
      <xdr:spPr>
        <a:xfrm>
          <a:off x="9391727" y="1809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91" name="n_2aveValue【市民会館】&#10;一人当たり面積"/>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132097</xdr:rowOff>
    </xdr:from>
    <xdr:ext cx="469744" cy="259045"/>
    <xdr:sp macro="" textlink="">
      <xdr:nvSpPr>
        <xdr:cNvPr id="492" name="n_3aveValue【市民会館】&#10;一人当たり面積"/>
        <xdr:cNvSpPr txBox="1"/>
      </xdr:nvSpPr>
      <xdr:spPr>
        <a:xfrm>
          <a:off x="7626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122953</xdr:rowOff>
    </xdr:from>
    <xdr:ext cx="469744" cy="259045"/>
    <xdr:sp macro="" textlink="">
      <xdr:nvSpPr>
        <xdr:cNvPr id="493" name="n_4aveValue【市民会館】&#10;一人当たり面積"/>
        <xdr:cNvSpPr txBox="1"/>
      </xdr:nvSpPr>
      <xdr:spPr>
        <a:xfrm>
          <a:off x="6737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106951</xdr:rowOff>
    </xdr:from>
    <xdr:ext cx="469744" cy="259045"/>
    <xdr:sp macro="" textlink="">
      <xdr:nvSpPr>
        <xdr:cNvPr id="494" name="n_1mainValue【市民会館】&#10;一人当たり面積"/>
        <xdr:cNvSpPr txBox="1"/>
      </xdr:nvSpPr>
      <xdr:spPr>
        <a:xfrm>
          <a:off x="9391727" y="1759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63264</xdr:rowOff>
    </xdr:from>
    <xdr:ext cx="469744" cy="259045"/>
    <xdr:sp macro="" textlink="">
      <xdr:nvSpPr>
        <xdr:cNvPr id="495" name="n_2mainValue【市民会館】&#10;一人当たり面積"/>
        <xdr:cNvSpPr txBox="1"/>
      </xdr:nvSpPr>
      <xdr:spPr>
        <a:xfrm>
          <a:off x="8515427" y="182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129557</xdr:rowOff>
    </xdr:from>
    <xdr:ext cx="469744" cy="259045"/>
    <xdr:sp macro="" textlink="">
      <xdr:nvSpPr>
        <xdr:cNvPr id="496" name="n_3mainValue【市民会館】&#10;一人当たり面積"/>
        <xdr:cNvSpPr txBox="1"/>
      </xdr:nvSpPr>
      <xdr:spPr>
        <a:xfrm>
          <a:off x="7626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129557</xdr:rowOff>
    </xdr:from>
    <xdr:ext cx="469744" cy="259045"/>
    <xdr:sp macro="" textlink="">
      <xdr:nvSpPr>
        <xdr:cNvPr id="497" name="n_4mainValue【市民会館】&#10;一人当たり面積"/>
        <xdr:cNvSpPr txBox="1"/>
      </xdr:nvSpPr>
      <xdr:spPr>
        <a:xfrm>
          <a:off x="6737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8" name="正方形/長方形 4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9" name="正方形/長方形 4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0" name="正方形/長方形 4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1" name="正方形/長方形 5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2" name="正方形/長方形 5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3" name="正方形/長方形 5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4" name="正方形/長方形 5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正方形/長方形 5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6" name="テキスト ボックス 5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7" name="直線コネクタ 5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8" name="テキスト ボックス 5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9" name="直線コネクタ 50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0" name="テキスト ボックス 50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1" name="直線コネクタ 51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2" name="テキスト ボックス 51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3" name="直線コネクタ 51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4" name="テキスト ボックス 51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5" name="直線コネクタ 51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6" name="テキスト ボックス 51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7" name="直線コネクタ 51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8" name="テキスト ボックス 51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9" name="直線コネクタ 51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0" name="テキスト ボックス 51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1" name="直線コネクタ 5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48441</xdr:rowOff>
    </xdr:to>
    <xdr:cxnSp macro="">
      <xdr:nvCxnSpPr>
        <xdr:cNvPr id="523" name="直線コネクタ 522"/>
        <xdr:cNvCxnSpPr/>
      </xdr:nvCxnSpPr>
      <xdr:spPr>
        <a:xfrm flipV="1">
          <a:off x="16318864" y="5879374"/>
          <a:ext cx="0" cy="136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524" name="【一般廃棄物処理施設】&#10;有形固定資産減価償却率最小値テキスト"/>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525" name="直線コネクタ 524"/>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526" name="【一般廃棄物処理施設】&#10;有形固定資産減価償却率最大値テキスト"/>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527" name="直線コネクタ 526"/>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167112</xdr:rowOff>
    </xdr:from>
    <xdr:ext cx="405111" cy="259045"/>
    <xdr:sp macro="" textlink="">
      <xdr:nvSpPr>
        <xdr:cNvPr id="528" name="【一般廃棄物処理施設】&#10;有形固定資産減価償却率平均値テキスト"/>
        <xdr:cNvSpPr txBox="1"/>
      </xdr:nvSpPr>
      <xdr:spPr>
        <a:xfrm>
          <a:off x="16357600" y="6510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17235</xdr:rowOff>
    </xdr:from>
    <xdr:to>
      <xdr:col>85</xdr:col>
      <xdr:colOff>177800</xdr:colOff>
      <xdr:row>38</xdr:row>
      <xdr:rowOff>118835</xdr:rowOff>
    </xdr:to>
    <xdr:sp macro="" textlink="">
      <xdr:nvSpPr>
        <xdr:cNvPr id="529" name="フローチャート: 判断 528"/>
        <xdr:cNvSpPr/>
      </xdr:nvSpPr>
      <xdr:spPr>
        <a:xfrm>
          <a:off x="162687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530" name="フローチャート: 判断 529"/>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15603</xdr:rowOff>
    </xdr:from>
    <xdr:to>
      <xdr:col>76</xdr:col>
      <xdr:colOff>165100</xdr:colOff>
      <xdr:row>38</xdr:row>
      <xdr:rowOff>117203</xdr:rowOff>
    </xdr:to>
    <xdr:sp macro="" textlink="">
      <xdr:nvSpPr>
        <xdr:cNvPr id="531" name="フローチャート: 判断 530"/>
        <xdr:cNvSpPr/>
      </xdr:nvSpPr>
      <xdr:spPr>
        <a:xfrm>
          <a:off x="14541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142966</xdr:rowOff>
    </xdr:from>
    <xdr:to>
      <xdr:col>72</xdr:col>
      <xdr:colOff>38100</xdr:colOff>
      <xdr:row>38</xdr:row>
      <xdr:rowOff>73116</xdr:rowOff>
    </xdr:to>
    <xdr:sp macro="" textlink="">
      <xdr:nvSpPr>
        <xdr:cNvPr id="532" name="フローチャート: 判断 531"/>
        <xdr:cNvSpPr/>
      </xdr:nvSpPr>
      <xdr:spPr>
        <a:xfrm>
          <a:off x="13652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134801</xdr:rowOff>
    </xdr:from>
    <xdr:to>
      <xdr:col>67</xdr:col>
      <xdr:colOff>101600</xdr:colOff>
      <xdr:row>38</xdr:row>
      <xdr:rowOff>64951</xdr:rowOff>
    </xdr:to>
    <xdr:sp macro="" textlink="">
      <xdr:nvSpPr>
        <xdr:cNvPr id="533" name="フローチャート: 判断 532"/>
        <xdr:cNvSpPr/>
      </xdr:nvSpPr>
      <xdr:spPr>
        <a:xfrm>
          <a:off x="12763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147864</xdr:rowOff>
    </xdr:from>
    <xdr:to>
      <xdr:col>85</xdr:col>
      <xdr:colOff>177800</xdr:colOff>
      <xdr:row>35</xdr:row>
      <xdr:rowOff>78014</xdr:rowOff>
    </xdr:to>
    <xdr:sp macro="" textlink="">
      <xdr:nvSpPr>
        <xdr:cNvPr id="539" name="楕円 538"/>
        <xdr:cNvSpPr/>
      </xdr:nvSpPr>
      <xdr:spPr>
        <a:xfrm>
          <a:off x="16268700" y="597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170741</xdr:rowOff>
    </xdr:from>
    <xdr:ext cx="405111" cy="259045"/>
    <xdr:sp macro="" textlink="">
      <xdr:nvSpPr>
        <xdr:cNvPr id="540" name="【一般廃棄物処理施設】&#10;有形固定資産減価償却率該当値テキスト"/>
        <xdr:cNvSpPr txBox="1"/>
      </xdr:nvSpPr>
      <xdr:spPr>
        <a:xfrm>
          <a:off x="16357600" y="582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92347</xdr:rowOff>
    </xdr:from>
    <xdr:to>
      <xdr:col>81</xdr:col>
      <xdr:colOff>101600</xdr:colOff>
      <xdr:row>35</xdr:row>
      <xdr:rowOff>22497</xdr:rowOff>
    </xdr:to>
    <xdr:sp macro="" textlink="">
      <xdr:nvSpPr>
        <xdr:cNvPr id="541" name="楕円 540"/>
        <xdr:cNvSpPr/>
      </xdr:nvSpPr>
      <xdr:spPr>
        <a:xfrm>
          <a:off x="15430500" y="592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143147</xdr:rowOff>
    </xdr:from>
    <xdr:to>
      <xdr:col>85</xdr:col>
      <xdr:colOff>127000</xdr:colOff>
      <xdr:row>35</xdr:row>
      <xdr:rowOff>27214</xdr:rowOff>
    </xdr:to>
    <xdr:cxnSp macro="">
      <xdr:nvCxnSpPr>
        <xdr:cNvPr id="542" name="直線コネクタ 541"/>
        <xdr:cNvCxnSpPr/>
      </xdr:nvCxnSpPr>
      <xdr:spPr>
        <a:xfrm>
          <a:off x="15481300" y="5972447"/>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72753</xdr:rowOff>
    </xdr:from>
    <xdr:to>
      <xdr:col>76</xdr:col>
      <xdr:colOff>165100</xdr:colOff>
      <xdr:row>35</xdr:row>
      <xdr:rowOff>2903</xdr:rowOff>
    </xdr:to>
    <xdr:sp macro="" textlink="">
      <xdr:nvSpPr>
        <xdr:cNvPr id="543" name="楕円 542"/>
        <xdr:cNvSpPr/>
      </xdr:nvSpPr>
      <xdr:spPr>
        <a:xfrm>
          <a:off x="14541500" y="590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123553</xdr:rowOff>
    </xdr:from>
    <xdr:to>
      <xdr:col>81</xdr:col>
      <xdr:colOff>50800</xdr:colOff>
      <xdr:row>34</xdr:row>
      <xdr:rowOff>143147</xdr:rowOff>
    </xdr:to>
    <xdr:cxnSp macro="">
      <xdr:nvCxnSpPr>
        <xdr:cNvPr id="544" name="直線コネクタ 543"/>
        <xdr:cNvCxnSpPr/>
      </xdr:nvCxnSpPr>
      <xdr:spPr>
        <a:xfrm>
          <a:off x="14592300" y="595285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17236</xdr:rowOff>
    </xdr:from>
    <xdr:to>
      <xdr:col>72</xdr:col>
      <xdr:colOff>38100</xdr:colOff>
      <xdr:row>34</xdr:row>
      <xdr:rowOff>118836</xdr:rowOff>
    </xdr:to>
    <xdr:sp macro="" textlink="">
      <xdr:nvSpPr>
        <xdr:cNvPr id="545" name="楕円 544"/>
        <xdr:cNvSpPr/>
      </xdr:nvSpPr>
      <xdr:spPr>
        <a:xfrm>
          <a:off x="13652500" y="584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68036</xdr:rowOff>
    </xdr:from>
    <xdr:to>
      <xdr:col>76</xdr:col>
      <xdr:colOff>114300</xdr:colOff>
      <xdr:row>34</xdr:row>
      <xdr:rowOff>123553</xdr:rowOff>
    </xdr:to>
    <xdr:cxnSp macro="">
      <xdr:nvCxnSpPr>
        <xdr:cNvPr id="546" name="直線コネクタ 545"/>
        <xdr:cNvCxnSpPr/>
      </xdr:nvCxnSpPr>
      <xdr:spPr>
        <a:xfrm>
          <a:off x="13703300" y="589733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131536</xdr:rowOff>
    </xdr:from>
    <xdr:to>
      <xdr:col>67</xdr:col>
      <xdr:colOff>101600</xdr:colOff>
      <xdr:row>35</xdr:row>
      <xdr:rowOff>61686</xdr:rowOff>
    </xdr:to>
    <xdr:sp macro="" textlink="">
      <xdr:nvSpPr>
        <xdr:cNvPr id="547" name="楕円 546"/>
        <xdr:cNvSpPr/>
      </xdr:nvSpPr>
      <xdr:spPr>
        <a:xfrm>
          <a:off x="12763500" y="596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68036</xdr:rowOff>
    </xdr:from>
    <xdr:to>
      <xdr:col>71</xdr:col>
      <xdr:colOff>177800</xdr:colOff>
      <xdr:row>35</xdr:row>
      <xdr:rowOff>10886</xdr:rowOff>
    </xdr:to>
    <xdr:cxnSp macro="">
      <xdr:nvCxnSpPr>
        <xdr:cNvPr id="548" name="直線コネクタ 547"/>
        <xdr:cNvCxnSpPr/>
      </xdr:nvCxnSpPr>
      <xdr:spPr>
        <a:xfrm flipV="1">
          <a:off x="12814300" y="589733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149151</xdr:rowOff>
    </xdr:from>
    <xdr:ext cx="405111" cy="259045"/>
    <xdr:sp macro="" textlink="">
      <xdr:nvSpPr>
        <xdr:cNvPr id="549" name="n_1aveValue【一般廃棄物処理施設】&#10;有形固定資産減価償却率"/>
        <xdr:cNvSpPr txBox="1"/>
      </xdr:nvSpPr>
      <xdr:spPr>
        <a:xfrm>
          <a:off x="152660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108330</xdr:rowOff>
    </xdr:from>
    <xdr:ext cx="405111" cy="259045"/>
    <xdr:sp macro="" textlink="">
      <xdr:nvSpPr>
        <xdr:cNvPr id="550" name="n_2aveValue【一般廃棄物処理施設】&#10;有形固定資産減価償却率"/>
        <xdr:cNvSpPr txBox="1"/>
      </xdr:nvSpPr>
      <xdr:spPr>
        <a:xfrm>
          <a:off x="14389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64243</xdr:rowOff>
    </xdr:from>
    <xdr:ext cx="405111" cy="259045"/>
    <xdr:sp macro="" textlink="">
      <xdr:nvSpPr>
        <xdr:cNvPr id="551" name="n_3aveValue【一般廃棄物処理施設】&#10;有形固定資産減価償却率"/>
        <xdr:cNvSpPr txBox="1"/>
      </xdr:nvSpPr>
      <xdr:spPr>
        <a:xfrm>
          <a:off x="13500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56078</xdr:rowOff>
    </xdr:from>
    <xdr:ext cx="405111" cy="259045"/>
    <xdr:sp macro="" textlink="">
      <xdr:nvSpPr>
        <xdr:cNvPr id="552" name="n_4aveValue【一般廃棄物処理施設】&#10;有形固定資産減価償却率"/>
        <xdr:cNvSpPr txBox="1"/>
      </xdr:nvSpPr>
      <xdr:spPr>
        <a:xfrm>
          <a:off x="12611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39024</xdr:rowOff>
    </xdr:from>
    <xdr:ext cx="405111" cy="259045"/>
    <xdr:sp macro="" textlink="">
      <xdr:nvSpPr>
        <xdr:cNvPr id="553" name="n_1mainValue【一般廃棄物処理施設】&#10;有形固定資産減価償却率"/>
        <xdr:cNvSpPr txBox="1"/>
      </xdr:nvSpPr>
      <xdr:spPr>
        <a:xfrm>
          <a:off x="15266044" y="5696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19430</xdr:rowOff>
    </xdr:from>
    <xdr:ext cx="405111" cy="259045"/>
    <xdr:sp macro="" textlink="">
      <xdr:nvSpPr>
        <xdr:cNvPr id="554" name="n_2mainValue【一般廃棄物処理施設】&#10;有形固定資産減価償却率"/>
        <xdr:cNvSpPr txBox="1"/>
      </xdr:nvSpPr>
      <xdr:spPr>
        <a:xfrm>
          <a:off x="14389744" y="5677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135363</xdr:rowOff>
    </xdr:from>
    <xdr:ext cx="405111" cy="259045"/>
    <xdr:sp macro="" textlink="">
      <xdr:nvSpPr>
        <xdr:cNvPr id="555" name="n_3mainValue【一般廃棄物処理施設】&#10;有形固定資産減価償却率"/>
        <xdr:cNvSpPr txBox="1"/>
      </xdr:nvSpPr>
      <xdr:spPr>
        <a:xfrm>
          <a:off x="13500744" y="56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78213</xdr:rowOff>
    </xdr:from>
    <xdr:ext cx="405111" cy="259045"/>
    <xdr:sp macro="" textlink="">
      <xdr:nvSpPr>
        <xdr:cNvPr id="556" name="n_4mainValue【一般廃棄物処理施設】&#10;有形固定資産減価償却率"/>
        <xdr:cNvSpPr txBox="1"/>
      </xdr:nvSpPr>
      <xdr:spPr>
        <a:xfrm>
          <a:off x="12611744" y="573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7" name="直線コネクタ 56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8" name="テキスト ボックス 56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9" name="直線コネクタ 56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0" name="テキスト ボックス 56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1" name="直線コネクタ 57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2" name="テキスト ボックス 57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3" name="直線コネクタ 57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4" name="テキスト ボックス 57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9906</xdr:rowOff>
    </xdr:from>
    <xdr:to>
      <xdr:col>116</xdr:col>
      <xdr:colOff>62864</xdr:colOff>
      <xdr:row>41</xdr:row>
      <xdr:rowOff>121124</xdr:rowOff>
    </xdr:to>
    <xdr:cxnSp macro="">
      <xdr:nvCxnSpPr>
        <xdr:cNvPr id="578" name="直線コネクタ 577"/>
        <xdr:cNvCxnSpPr/>
      </xdr:nvCxnSpPr>
      <xdr:spPr>
        <a:xfrm flipV="1">
          <a:off x="22160864" y="5839206"/>
          <a:ext cx="0" cy="1311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124951</xdr:rowOff>
    </xdr:from>
    <xdr:ext cx="469744" cy="259045"/>
    <xdr:sp macro="" textlink="">
      <xdr:nvSpPr>
        <xdr:cNvPr id="579" name="【一般廃棄物処理施設】&#10;一人当たり有形固定資産（償却資産）額最小値テキスト"/>
        <xdr:cNvSpPr txBox="1"/>
      </xdr:nvSpPr>
      <xdr:spPr>
        <a:xfrm>
          <a:off x="22199600" y="715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121124</xdr:rowOff>
    </xdr:from>
    <xdr:to>
      <xdr:col>116</xdr:col>
      <xdr:colOff>152400</xdr:colOff>
      <xdr:row>41</xdr:row>
      <xdr:rowOff>121124</xdr:rowOff>
    </xdr:to>
    <xdr:cxnSp macro="">
      <xdr:nvCxnSpPr>
        <xdr:cNvPr id="580" name="直線コネクタ 579"/>
        <xdr:cNvCxnSpPr/>
      </xdr:nvCxnSpPr>
      <xdr:spPr>
        <a:xfrm>
          <a:off x="22072600" y="715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128033</xdr:rowOff>
    </xdr:from>
    <xdr:ext cx="599010" cy="259045"/>
    <xdr:sp macro="" textlink="">
      <xdr:nvSpPr>
        <xdr:cNvPr id="581" name="【一般廃棄物処理施設】&#10;一人当たり有形固定資産（償却資産）額最大値テキスト"/>
        <xdr:cNvSpPr txBox="1"/>
      </xdr:nvSpPr>
      <xdr:spPr>
        <a:xfrm>
          <a:off x="22199600" y="561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9906</xdr:rowOff>
    </xdr:from>
    <xdr:to>
      <xdr:col>116</xdr:col>
      <xdr:colOff>152400</xdr:colOff>
      <xdr:row>34</xdr:row>
      <xdr:rowOff>9906</xdr:rowOff>
    </xdr:to>
    <xdr:cxnSp macro="">
      <xdr:nvCxnSpPr>
        <xdr:cNvPr id="582" name="直線コネクタ 581"/>
        <xdr:cNvCxnSpPr/>
      </xdr:nvCxnSpPr>
      <xdr:spPr>
        <a:xfrm>
          <a:off x="22072600" y="58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28782</xdr:rowOff>
    </xdr:from>
    <xdr:ext cx="534377" cy="259045"/>
    <xdr:sp macro="" textlink="">
      <xdr:nvSpPr>
        <xdr:cNvPr id="583" name="【一般廃棄物処理施設】&#10;一人当たり有形固定資産（償却資産）額平均値テキスト"/>
        <xdr:cNvSpPr txBox="1"/>
      </xdr:nvSpPr>
      <xdr:spPr>
        <a:xfrm>
          <a:off x="22199600" y="6543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5905</xdr:rowOff>
    </xdr:from>
    <xdr:to>
      <xdr:col>116</xdr:col>
      <xdr:colOff>114300</xdr:colOff>
      <xdr:row>39</xdr:row>
      <xdr:rowOff>107505</xdr:rowOff>
    </xdr:to>
    <xdr:sp macro="" textlink="">
      <xdr:nvSpPr>
        <xdr:cNvPr id="584" name="フローチャート: 判断 583"/>
        <xdr:cNvSpPr/>
      </xdr:nvSpPr>
      <xdr:spPr>
        <a:xfrm>
          <a:off x="22110700" y="66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14002</xdr:rowOff>
    </xdr:from>
    <xdr:to>
      <xdr:col>112</xdr:col>
      <xdr:colOff>38100</xdr:colOff>
      <xdr:row>39</xdr:row>
      <xdr:rowOff>115602</xdr:rowOff>
    </xdr:to>
    <xdr:sp macro="" textlink="">
      <xdr:nvSpPr>
        <xdr:cNvPr id="585" name="フローチャート: 判断 584"/>
        <xdr:cNvSpPr/>
      </xdr:nvSpPr>
      <xdr:spPr>
        <a:xfrm>
          <a:off x="21272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31252</xdr:rowOff>
    </xdr:from>
    <xdr:to>
      <xdr:col>107</xdr:col>
      <xdr:colOff>101600</xdr:colOff>
      <xdr:row>39</xdr:row>
      <xdr:rowOff>132852</xdr:rowOff>
    </xdr:to>
    <xdr:sp macro="" textlink="">
      <xdr:nvSpPr>
        <xdr:cNvPr id="586" name="フローチャート: 判断 585"/>
        <xdr:cNvSpPr/>
      </xdr:nvSpPr>
      <xdr:spPr>
        <a:xfrm>
          <a:off x="20383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64788</xdr:rowOff>
    </xdr:from>
    <xdr:to>
      <xdr:col>102</xdr:col>
      <xdr:colOff>165100</xdr:colOff>
      <xdr:row>39</xdr:row>
      <xdr:rowOff>166388</xdr:rowOff>
    </xdr:to>
    <xdr:sp macro="" textlink="">
      <xdr:nvSpPr>
        <xdr:cNvPr id="587" name="フローチャート: 判断 586"/>
        <xdr:cNvSpPr/>
      </xdr:nvSpPr>
      <xdr:spPr>
        <a:xfrm>
          <a:off x="19494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77278</xdr:rowOff>
    </xdr:from>
    <xdr:to>
      <xdr:col>98</xdr:col>
      <xdr:colOff>38100</xdr:colOff>
      <xdr:row>40</xdr:row>
      <xdr:rowOff>7428</xdr:rowOff>
    </xdr:to>
    <xdr:sp macro="" textlink="">
      <xdr:nvSpPr>
        <xdr:cNvPr id="588" name="フローチャート: 判断 587"/>
        <xdr:cNvSpPr/>
      </xdr:nvSpPr>
      <xdr:spPr>
        <a:xfrm>
          <a:off x="18605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86715</xdr:rowOff>
    </xdr:from>
    <xdr:to>
      <xdr:col>116</xdr:col>
      <xdr:colOff>114300</xdr:colOff>
      <xdr:row>40</xdr:row>
      <xdr:rowOff>16865</xdr:rowOff>
    </xdr:to>
    <xdr:sp macro="" textlink="">
      <xdr:nvSpPr>
        <xdr:cNvPr id="594" name="楕円 593"/>
        <xdr:cNvSpPr/>
      </xdr:nvSpPr>
      <xdr:spPr>
        <a:xfrm>
          <a:off x="22110700" y="677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65142</xdr:rowOff>
    </xdr:from>
    <xdr:ext cx="534377" cy="259045"/>
    <xdr:sp macro="" textlink="">
      <xdr:nvSpPr>
        <xdr:cNvPr id="595" name="【一般廃棄物処理施設】&#10;一人当たり有形固定資産（償却資産）額該当値テキスト"/>
        <xdr:cNvSpPr txBox="1"/>
      </xdr:nvSpPr>
      <xdr:spPr>
        <a:xfrm>
          <a:off x="22199600" y="675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92297</xdr:rowOff>
    </xdr:from>
    <xdr:to>
      <xdr:col>112</xdr:col>
      <xdr:colOff>38100</xdr:colOff>
      <xdr:row>40</xdr:row>
      <xdr:rowOff>22447</xdr:rowOff>
    </xdr:to>
    <xdr:sp macro="" textlink="">
      <xdr:nvSpPr>
        <xdr:cNvPr id="596" name="楕円 595"/>
        <xdr:cNvSpPr/>
      </xdr:nvSpPr>
      <xdr:spPr>
        <a:xfrm>
          <a:off x="21272500" y="67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137515</xdr:rowOff>
    </xdr:from>
    <xdr:to>
      <xdr:col>116</xdr:col>
      <xdr:colOff>63500</xdr:colOff>
      <xdr:row>39</xdr:row>
      <xdr:rowOff>143097</xdr:rowOff>
    </xdr:to>
    <xdr:cxnSp macro="">
      <xdr:nvCxnSpPr>
        <xdr:cNvPr id="597" name="直線コネクタ 596"/>
        <xdr:cNvCxnSpPr/>
      </xdr:nvCxnSpPr>
      <xdr:spPr>
        <a:xfrm flipV="1">
          <a:off x="21323300" y="6824065"/>
          <a:ext cx="838200" cy="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620</xdr:rowOff>
    </xdr:from>
    <xdr:to>
      <xdr:col>107</xdr:col>
      <xdr:colOff>101600</xdr:colOff>
      <xdr:row>40</xdr:row>
      <xdr:rowOff>102220</xdr:rowOff>
    </xdr:to>
    <xdr:sp macro="" textlink="">
      <xdr:nvSpPr>
        <xdr:cNvPr id="598" name="楕円 597"/>
        <xdr:cNvSpPr/>
      </xdr:nvSpPr>
      <xdr:spPr>
        <a:xfrm>
          <a:off x="20383500" y="68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143097</xdr:rowOff>
    </xdr:from>
    <xdr:to>
      <xdr:col>111</xdr:col>
      <xdr:colOff>177800</xdr:colOff>
      <xdr:row>40</xdr:row>
      <xdr:rowOff>51420</xdr:rowOff>
    </xdr:to>
    <xdr:cxnSp macro="">
      <xdr:nvCxnSpPr>
        <xdr:cNvPr id="599" name="直線コネクタ 598"/>
        <xdr:cNvCxnSpPr/>
      </xdr:nvCxnSpPr>
      <xdr:spPr>
        <a:xfrm flipV="1">
          <a:off x="20434300" y="6829647"/>
          <a:ext cx="889000" cy="7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147692</xdr:rowOff>
    </xdr:from>
    <xdr:to>
      <xdr:col>102</xdr:col>
      <xdr:colOff>165100</xdr:colOff>
      <xdr:row>40</xdr:row>
      <xdr:rowOff>77842</xdr:rowOff>
    </xdr:to>
    <xdr:sp macro="" textlink="">
      <xdr:nvSpPr>
        <xdr:cNvPr id="600" name="楕円 599"/>
        <xdr:cNvSpPr/>
      </xdr:nvSpPr>
      <xdr:spPr>
        <a:xfrm>
          <a:off x="19494500" y="683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27042</xdr:rowOff>
    </xdr:from>
    <xdr:to>
      <xdr:col>107</xdr:col>
      <xdr:colOff>50800</xdr:colOff>
      <xdr:row>40</xdr:row>
      <xdr:rowOff>51420</xdr:rowOff>
    </xdr:to>
    <xdr:cxnSp macro="">
      <xdr:nvCxnSpPr>
        <xdr:cNvPr id="601" name="直線コネクタ 600"/>
        <xdr:cNvCxnSpPr/>
      </xdr:nvCxnSpPr>
      <xdr:spPr>
        <a:xfrm>
          <a:off x="19545300" y="6885042"/>
          <a:ext cx="889000" cy="2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59662</xdr:rowOff>
    </xdr:from>
    <xdr:to>
      <xdr:col>98</xdr:col>
      <xdr:colOff>38100</xdr:colOff>
      <xdr:row>40</xdr:row>
      <xdr:rowOff>161262</xdr:rowOff>
    </xdr:to>
    <xdr:sp macro="" textlink="">
      <xdr:nvSpPr>
        <xdr:cNvPr id="602" name="楕円 601"/>
        <xdr:cNvSpPr/>
      </xdr:nvSpPr>
      <xdr:spPr>
        <a:xfrm>
          <a:off x="18605500" y="691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27042</xdr:rowOff>
    </xdr:from>
    <xdr:to>
      <xdr:col>102</xdr:col>
      <xdr:colOff>114300</xdr:colOff>
      <xdr:row>40</xdr:row>
      <xdr:rowOff>110462</xdr:rowOff>
    </xdr:to>
    <xdr:cxnSp macro="">
      <xdr:nvCxnSpPr>
        <xdr:cNvPr id="603" name="直線コネクタ 602"/>
        <xdr:cNvCxnSpPr/>
      </xdr:nvCxnSpPr>
      <xdr:spPr>
        <a:xfrm flipV="1">
          <a:off x="18656300" y="6885042"/>
          <a:ext cx="889000" cy="8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132129</xdr:rowOff>
    </xdr:from>
    <xdr:ext cx="534377" cy="259045"/>
    <xdr:sp macro="" textlink="">
      <xdr:nvSpPr>
        <xdr:cNvPr id="604" name="n_1aveValue【一般廃棄物処理施設】&#10;一人当たり有形固定資産（償却資産）額"/>
        <xdr:cNvSpPr txBox="1"/>
      </xdr:nvSpPr>
      <xdr:spPr>
        <a:xfrm>
          <a:off x="21043411" y="647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149379</xdr:rowOff>
    </xdr:from>
    <xdr:ext cx="534377" cy="259045"/>
    <xdr:sp macro="" textlink="">
      <xdr:nvSpPr>
        <xdr:cNvPr id="605" name="n_2aveValue【一般廃棄物処理施設】&#10;一人当たり有形固定資産（償却資産）額"/>
        <xdr:cNvSpPr txBox="1"/>
      </xdr:nvSpPr>
      <xdr:spPr>
        <a:xfrm>
          <a:off x="20167111" y="649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11465</xdr:rowOff>
    </xdr:from>
    <xdr:ext cx="534377" cy="259045"/>
    <xdr:sp macro="" textlink="">
      <xdr:nvSpPr>
        <xdr:cNvPr id="606" name="n_3aveValue【一般廃棄物処理施設】&#10;一人当たり有形固定資産（償却資産）額"/>
        <xdr:cNvSpPr txBox="1"/>
      </xdr:nvSpPr>
      <xdr:spPr>
        <a:xfrm>
          <a:off x="19278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23955</xdr:rowOff>
    </xdr:from>
    <xdr:ext cx="534377" cy="259045"/>
    <xdr:sp macro="" textlink="">
      <xdr:nvSpPr>
        <xdr:cNvPr id="607" name="n_4aveValue【一般廃棄物処理施設】&#10;一人当たり有形固定資産（償却資産）額"/>
        <xdr:cNvSpPr txBox="1"/>
      </xdr:nvSpPr>
      <xdr:spPr>
        <a:xfrm>
          <a:off x="18389111" y="65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13574</xdr:rowOff>
    </xdr:from>
    <xdr:ext cx="534377" cy="259045"/>
    <xdr:sp macro="" textlink="">
      <xdr:nvSpPr>
        <xdr:cNvPr id="608" name="n_1mainValue【一般廃棄物処理施設】&#10;一人当たり有形固定資産（償却資産）額"/>
        <xdr:cNvSpPr txBox="1"/>
      </xdr:nvSpPr>
      <xdr:spPr>
        <a:xfrm>
          <a:off x="21043411" y="687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93347</xdr:rowOff>
    </xdr:from>
    <xdr:ext cx="534377" cy="259045"/>
    <xdr:sp macro="" textlink="">
      <xdr:nvSpPr>
        <xdr:cNvPr id="609" name="n_2mainValue【一般廃棄物処理施設】&#10;一人当たり有形固定資産（償却資産）額"/>
        <xdr:cNvSpPr txBox="1"/>
      </xdr:nvSpPr>
      <xdr:spPr>
        <a:xfrm>
          <a:off x="20167111" y="695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68969</xdr:rowOff>
    </xdr:from>
    <xdr:ext cx="534377" cy="259045"/>
    <xdr:sp macro="" textlink="">
      <xdr:nvSpPr>
        <xdr:cNvPr id="610" name="n_3mainValue【一般廃棄物処理施設】&#10;一人当たり有形固定資産（償却資産）額"/>
        <xdr:cNvSpPr txBox="1"/>
      </xdr:nvSpPr>
      <xdr:spPr>
        <a:xfrm>
          <a:off x="19278111" y="692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152389</xdr:rowOff>
    </xdr:from>
    <xdr:ext cx="534377" cy="259045"/>
    <xdr:sp macro="" textlink="">
      <xdr:nvSpPr>
        <xdr:cNvPr id="611" name="n_4mainValue【一般廃棄物処理施設】&#10;一人当たり有形固定資産（償却資産）額"/>
        <xdr:cNvSpPr txBox="1"/>
      </xdr:nvSpPr>
      <xdr:spPr>
        <a:xfrm>
          <a:off x="18389111" y="701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52251</xdr:rowOff>
    </xdr:from>
    <xdr:to>
      <xdr:col>85</xdr:col>
      <xdr:colOff>126364</xdr:colOff>
      <xdr:row>64</xdr:row>
      <xdr:rowOff>104503</xdr:rowOff>
    </xdr:to>
    <xdr:cxnSp macro="">
      <xdr:nvCxnSpPr>
        <xdr:cNvPr id="637" name="直線コネクタ 636"/>
        <xdr:cNvCxnSpPr/>
      </xdr:nvCxnSpPr>
      <xdr:spPr>
        <a:xfrm flipV="1">
          <a:off x="16318864" y="948200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38" name="【保健センター・保健所】&#10;有形固定資産減価償却率最小値テキスト"/>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39" name="直線コネクタ 638"/>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170378</xdr:rowOff>
    </xdr:from>
    <xdr:ext cx="340478" cy="259045"/>
    <xdr:sp macro="" textlink="">
      <xdr:nvSpPr>
        <xdr:cNvPr id="640" name="【保健センター・保健所】&#10;有形固定資産減価償却率最大値テキスト"/>
        <xdr:cNvSpPr txBox="1"/>
      </xdr:nvSpPr>
      <xdr:spPr>
        <a:xfrm>
          <a:off x="16357600" y="925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52251</xdr:rowOff>
    </xdr:from>
    <xdr:to>
      <xdr:col>86</xdr:col>
      <xdr:colOff>25400</xdr:colOff>
      <xdr:row>55</xdr:row>
      <xdr:rowOff>52251</xdr:rowOff>
    </xdr:to>
    <xdr:cxnSp macro="">
      <xdr:nvCxnSpPr>
        <xdr:cNvPr id="641" name="直線コネクタ 640"/>
        <xdr:cNvCxnSpPr/>
      </xdr:nvCxnSpPr>
      <xdr:spPr>
        <a:xfrm>
          <a:off x="16230600" y="948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76580</xdr:rowOff>
    </xdr:from>
    <xdr:ext cx="405111" cy="259045"/>
    <xdr:sp macro="" textlink="">
      <xdr:nvSpPr>
        <xdr:cNvPr id="642" name="【保健センター・保健所】&#10;有形固定資産減価償却率平均値テキスト"/>
        <xdr:cNvSpPr txBox="1"/>
      </xdr:nvSpPr>
      <xdr:spPr>
        <a:xfrm>
          <a:off x="16357600" y="1002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643" name="フローチャート: 判断 642"/>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92891</xdr:rowOff>
    </xdr:from>
    <xdr:to>
      <xdr:col>81</xdr:col>
      <xdr:colOff>101600</xdr:colOff>
      <xdr:row>60</xdr:row>
      <xdr:rowOff>23041</xdr:rowOff>
    </xdr:to>
    <xdr:sp macro="" textlink="">
      <xdr:nvSpPr>
        <xdr:cNvPr id="644" name="フローチャート: 判断 643"/>
        <xdr:cNvSpPr/>
      </xdr:nvSpPr>
      <xdr:spPr>
        <a:xfrm>
          <a:off x="15430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645" name="フローチャート: 判断 644"/>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646" name="フローチャート: 判断 645"/>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37374</xdr:rowOff>
    </xdr:from>
    <xdr:to>
      <xdr:col>67</xdr:col>
      <xdr:colOff>101600</xdr:colOff>
      <xdr:row>59</xdr:row>
      <xdr:rowOff>138974</xdr:rowOff>
    </xdr:to>
    <xdr:sp macro="" textlink="">
      <xdr:nvSpPr>
        <xdr:cNvPr id="647" name="フローチャート: 判断 646"/>
        <xdr:cNvSpPr/>
      </xdr:nvSpPr>
      <xdr:spPr>
        <a:xfrm>
          <a:off x="12763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65133</xdr:rowOff>
    </xdr:from>
    <xdr:to>
      <xdr:col>85</xdr:col>
      <xdr:colOff>177800</xdr:colOff>
      <xdr:row>59</xdr:row>
      <xdr:rowOff>166733</xdr:rowOff>
    </xdr:to>
    <xdr:sp macro="" textlink="">
      <xdr:nvSpPr>
        <xdr:cNvPr id="653" name="楕円 652"/>
        <xdr:cNvSpPr/>
      </xdr:nvSpPr>
      <xdr:spPr>
        <a:xfrm>
          <a:off x="162687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43560</xdr:rowOff>
    </xdr:from>
    <xdr:ext cx="405111" cy="259045"/>
    <xdr:sp macro="" textlink="">
      <xdr:nvSpPr>
        <xdr:cNvPr id="654" name="【保健センター・保健所】&#10;有形固定資産減価償却率該当値テキスト"/>
        <xdr:cNvSpPr txBox="1"/>
      </xdr:nvSpPr>
      <xdr:spPr>
        <a:xfrm>
          <a:off x="16357600" y="1015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32476</xdr:rowOff>
    </xdr:from>
    <xdr:to>
      <xdr:col>81</xdr:col>
      <xdr:colOff>101600</xdr:colOff>
      <xdr:row>59</xdr:row>
      <xdr:rowOff>134076</xdr:rowOff>
    </xdr:to>
    <xdr:sp macro="" textlink="">
      <xdr:nvSpPr>
        <xdr:cNvPr id="655" name="楕円 654"/>
        <xdr:cNvSpPr/>
      </xdr:nvSpPr>
      <xdr:spPr>
        <a:xfrm>
          <a:off x="154305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83276</xdr:rowOff>
    </xdr:from>
    <xdr:to>
      <xdr:col>85</xdr:col>
      <xdr:colOff>127000</xdr:colOff>
      <xdr:row>59</xdr:row>
      <xdr:rowOff>115933</xdr:rowOff>
    </xdr:to>
    <xdr:cxnSp macro="">
      <xdr:nvCxnSpPr>
        <xdr:cNvPr id="656" name="直線コネクタ 655"/>
        <xdr:cNvCxnSpPr/>
      </xdr:nvCxnSpPr>
      <xdr:spPr>
        <a:xfrm>
          <a:off x="15481300" y="1019882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171269</xdr:rowOff>
    </xdr:from>
    <xdr:to>
      <xdr:col>76</xdr:col>
      <xdr:colOff>165100</xdr:colOff>
      <xdr:row>59</xdr:row>
      <xdr:rowOff>101419</xdr:rowOff>
    </xdr:to>
    <xdr:sp macro="" textlink="">
      <xdr:nvSpPr>
        <xdr:cNvPr id="657" name="楕円 656"/>
        <xdr:cNvSpPr/>
      </xdr:nvSpPr>
      <xdr:spPr>
        <a:xfrm>
          <a:off x="145415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50619</xdr:rowOff>
    </xdr:from>
    <xdr:to>
      <xdr:col>81</xdr:col>
      <xdr:colOff>50800</xdr:colOff>
      <xdr:row>59</xdr:row>
      <xdr:rowOff>83276</xdr:rowOff>
    </xdr:to>
    <xdr:cxnSp macro="">
      <xdr:nvCxnSpPr>
        <xdr:cNvPr id="658" name="直線コネクタ 657"/>
        <xdr:cNvCxnSpPr/>
      </xdr:nvCxnSpPr>
      <xdr:spPr>
        <a:xfrm>
          <a:off x="14592300" y="101661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141877</xdr:rowOff>
    </xdr:from>
    <xdr:to>
      <xdr:col>72</xdr:col>
      <xdr:colOff>38100</xdr:colOff>
      <xdr:row>59</xdr:row>
      <xdr:rowOff>72027</xdr:rowOff>
    </xdr:to>
    <xdr:sp macro="" textlink="">
      <xdr:nvSpPr>
        <xdr:cNvPr id="659" name="楕円 658"/>
        <xdr:cNvSpPr/>
      </xdr:nvSpPr>
      <xdr:spPr>
        <a:xfrm>
          <a:off x="13652500" y="10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21227</xdr:rowOff>
    </xdr:from>
    <xdr:to>
      <xdr:col>76</xdr:col>
      <xdr:colOff>114300</xdr:colOff>
      <xdr:row>59</xdr:row>
      <xdr:rowOff>50619</xdr:rowOff>
    </xdr:to>
    <xdr:cxnSp macro="">
      <xdr:nvCxnSpPr>
        <xdr:cNvPr id="660" name="直線コネクタ 659"/>
        <xdr:cNvCxnSpPr/>
      </xdr:nvCxnSpPr>
      <xdr:spPr>
        <a:xfrm>
          <a:off x="13703300" y="1013677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22678</xdr:rowOff>
    </xdr:from>
    <xdr:to>
      <xdr:col>67</xdr:col>
      <xdr:colOff>101600</xdr:colOff>
      <xdr:row>61</xdr:row>
      <xdr:rowOff>124278</xdr:rowOff>
    </xdr:to>
    <xdr:sp macro="" textlink="">
      <xdr:nvSpPr>
        <xdr:cNvPr id="661" name="楕円 660"/>
        <xdr:cNvSpPr/>
      </xdr:nvSpPr>
      <xdr:spPr>
        <a:xfrm>
          <a:off x="12763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21227</xdr:rowOff>
    </xdr:from>
    <xdr:to>
      <xdr:col>71</xdr:col>
      <xdr:colOff>177800</xdr:colOff>
      <xdr:row>61</xdr:row>
      <xdr:rowOff>73478</xdr:rowOff>
    </xdr:to>
    <xdr:cxnSp macro="">
      <xdr:nvCxnSpPr>
        <xdr:cNvPr id="662" name="直線コネクタ 661"/>
        <xdr:cNvCxnSpPr/>
      </xdr:nvCxnSpPr>
      <xdr:spPr>
        <a:xfrm flipV="1">
          <a:off x="12814300" y="10136777"/>
          <a:ext cx="889000" cy="39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14168</xdr:rowOff>
    </xdr:from>
    <xdr:ext cx="405111" cy="259045"/>
    <xdr:sp macro="" textlink="">
      <xdr:nvSpPr>
        <xdr:cNvPr id="663" name="n_1aveValue【保健センター・保健所】&#10;有形固定資産減価償却率"/>
        <xdr:cNvSpPr txBox="1"/>
      </xdr:nvSpPr>
      <xdr:spPr>
        <a:xfrm>
          <a:off x="15266044" y="1030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170923</xdr:rowOff>
    </xdr:from>
    <xdr:ext cx="405111" cy="259045"/>
    <xdr:sp macro="" textlink="">
      <xdr:nvSpPr>
        <xdr:cNvPr id="664" name="n_2aveValue【保健センター・保健所】&#10;有形固定資産減価償却率"/>
        <xdr:cNvSpPr txBox="1"/>
      </xdr:nvSpPr>
      <xdr:spPr>
        <a:xfrm>
          <a:off x="14389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148062</xdr:rowOff>
    </xdr:from>
    <xdr:ext cx="405111" cy="259045"/>
    <xdr:sp macro="" textlink="">
      <xdr:nvSpPr>
        <xdr:cNvPr id="665" name="n_3aveValue【保健センター・保健所】&#10;有形固定資産減価償却率"/>
        <xdr:cNvSpPr txBox="1"/>
      </xdr:nvSpPr>
      <xdr:spPr>
        <a:xfrm>
          <a:off x="13500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155501</xdr:rowOff>
    </xdr:from>
    <xdr:ext cx="405111" cy="259045"/>
    <xdr:sp macro="" textlink="">
      <xdr:nvSpPr>
        <xdr:cNvPr id="666" name="n_4aveValue【保健センター・保健所】&#10;有形固定資産減価償却率"/>
        <xdr:cNvSpPr txBox="1"/>
      </xdr:nvSpPr>
      <xdr:spPr>
        <a:xfrm>
          <a:off x="12611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150603</xdr:rowOff>
    </xdr:from>
    <xdr:ext cx="405111" cy="259045"/>
    <xdr:sp macro="" textlink="">
      <xdr:nvSpPr>
        <xdr:cNvPr id="667" name="n_1mainValue【保健センター・保健所】&#10;有形固定資産減価償却率"/>
        <xdr:cNvSpPr txBox="1"/>
      </xdr:nvSpPr>
      <xdr:spPr>
        <a:xfrm>
          <a:off x="152660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117946</xdr:rowOff>
    </xdr:from>
    <xdr:ext cx="405111" cy="259045"/>
    <xdr:sp macro="" textlink="">
      <xdr:nvSpPr>
        <xdr:cNvPr id="668" name="n_2mainValue【保健センター・保健所】&#10;有形固定資産減価償却率"/>
        <xdr:cNvSpPr txBox="1"/>
      </xdr:nvSpPr>
      <xdr:spPr>
        <a:xfrm>
          <a:off x="143897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88554</xdr:rowOff>
    </xdr:from>
    <xdr:ext cx="405111" cy="259045"/>
    <xdr:sp macro="" textlink="">
      <xdr:nvSpPr>
        <xdr:cNvPr id="669" name="n_3mainValue【保健センター・保健所】&#10;有形固定資産減価償却率"/>
        <xdr:cNvSpPr txBox="1"/>
      </xdr:nvSpPr>
      <xdr:spPr>
        <a:xfrm>
          <a:off x="135007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115405</xdr:rowOff>
    </xdr:from>
    <xdr:ext cx="405111" cy="259045"/>
    <xdr:sp macro="" textlink="">
      <xdr:nvSpPr>
        <xdr:cNvPr id="670" name="n_4mainValue【保健センター・保健所】&#10;有形固定資産減価償却率"/>
        <xdr:cNvSpPr txBox="1"/>
      </xdr:nvSpPr>
      <xdr:spPr>
        <a:xfrm>
          <a:off x="126117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53340</xdr:rowOff>
    </xdr:from>
    <xdr:to>
      <xdr:col>116</xdr:col>
      <xdr:colOff>62864</xdr:colOff>
      <xdr:row>63</xdr:row>
      <xdr:rowOff>156210</xdr:rowOff>
    </xdr:to>
    <xdr:cxnSp macro="">
      <xdr:nvCxnSpPr>
        <xdr:cNvPr id="694" name="直線コネクタ 693"/>
        <xdr:cNvCxnSpPr/>
      </xdr:nvCxnSpPr>
      <xdr:spPr>
        <a:xfrm flipV="1">
          <a:off x="22160864" y="96545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95" name="【保健センター・保健所】&#10;一人当たり面積最小値テキスト"/>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96" name="直線コネクタ 695"/>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17</xdr:rowOff>
    </xdr:from>
    <xdr:ext cx="469744" cy="259045"/>
    <xdr:sp macro="" textlink="">
      <xdr:nvSpPr>
        <xdr:cNvPr id="697" name="【保健センター・保健所】&#10;一人当たり面積最大値テキスト"/>
        <xdr:cNvSpPr txBox="1"/>
      </xdr:nvSpPr>
      <xdr:spPr>
        <a:xfrm>
          <a:off x="22199600" y="942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53340</xdr:rowOff>
    </xdr:from>
    <xdr:to>
      <xdr:col>116</xdr:col>
      <xdr:colOff>152400</xdr:colOff>
      <xdr:row>56</xdr:row>
      <xdr:rowOff>53340</xdr:rowOff>
    </xdr:to>
    <xdr:cxnSp macro="">
      <xdr:nvCxnSpPr>
        <xdr:cNvPr id="698" name="直線コネクタ 697"/>
        <xdr:cNvCxnSpPr/>
      </xdr:nvCxnSpPr>
      <xdr:spPr>
        <a:xfrm>
          <a:off x="22072600" y="965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99" name="【保健センター・保健所】&#10;一人当たり面積平均値テキスト"/>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700" name="フローチャート: 判断 699"/>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701" name="フローチャート: 判断 700"/>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702" name="フローチャート: 判断 701"/>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703" name="フローチャート: 判断 702"/>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128270</xdr:rowOff>
    </xdr:from>
    <xdr:to>
      <xdr:col>98</xdr:col>
      <xdr:colOff>38100</xdr:colOff>
      <xdr:row>62</xdr:row>
      <xdr:rowOff>58420</xdr:rowOff>
    </xdr:to>
    <xdr:sp macro="" textlink="">
      <xdr:nvSpPr>
        <xdr:cNvPr id="704" name="フローチャート: 判断 703"/>
        <xdr:cNvSpPr/>
      </xdr:nvSpPr>
      <xdr:spPr>
        <a:xfrm>
          <a:off x="18605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36830</xdr:rowOff>
    </xdr:from>
    <xdr:to>
      <xdr:col>116</xdr:col>
      <xdr:colOff>114300</xdr:colOff>
      <xdr:row>63</xdr:row>
      <xdr:rowOff>138430</xdr:rowOff>
    </xdr:to>
    <xdr:sp macro="" textlink="">
      <xdr:nvSpPr>
        <xdr:cNvPr id="710" name="楕円 709"/>
        <xdr:cNvSpPr/>
      </xdr:nvSpPr>
      <xdr:spPr>
        <a:xfrm>
          <a:off x="221107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123207</xdr:rowOff>
    </xdr:from>
    <xdr:ext cx="469744" cy="259045"/>
    <xdr:sp macro="" textlink="">
      <xdr:nvSpPr>
        <xdr:cNvPr id="711" name="【保健センター・保健所】&#10;一人当たり面積該当値テキスト"/>
        <xdr:cNvSpPr txBox="1"/>
      </xdr:nvSpPr>
      <xdr:spPr>
        <a:xfrm>
          <a:off x="22199600" y="1075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36830</xdr:rowOff>
    </xdr:from>
    <xdr:to>
      <xdr:col>112</xdr:col>
      <xdr:colOff>38100</xdr:colOff>
      <xdr:row>63</xdr:row>
      <xdr:rowOff>138430</xdr:rowOff>
    </xdr:to>
    <xdr:sp macro="" textlink="">
      <xdr:nvSpPr>
        <xdr:cNvPr id="712" name="楕円 711"/>
        <xdr:cNvSpPr/>
      </xdr:nvSpPr>
      <xdr:spPr>
        <a:xfrm>
          <a:off x="21272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87630</xdr:rowOff>
    </xdr:from>
    <xdr:to>
      <xdr:col>116</xdr:col>
      <xdr:colOff>63500</xdr:colOff>
      <xdr:row>63</xdr:row>
      <xdr:rowOff>87630</xdr:rowOff>
    </xdr:to>
    <xdr:cxnSp macro="">
      <xdr:nvCxnSpPr>
        <xdr:cNvPr id="713" name="直線コネクタ 712"/>
        <xdr:cNvCxnSpPr/>
      </xdr:nvCxnSpPr>
      <xdr:spPr>
        <a:xfrm>
          <a:off x="21323300" y="10888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44450</xdr:rowOff>
    </xdr:from>
    <xdr:to>
      <xdr:col>107</xdr:col>
      <xdr:colOff>101600</xdr:colOff>
      <xdr:row>63</xdr:row>
      <xdr:rowOff>146050</xdr:rowOff>
    </xdr:to>
    <xdr:sp macro="" textlink="">
      <xdr:nvSpPr>
        <xdr:cNvPr id="714" name="楕円 713"/>
        <xdr:cNvSpPr/>
      </xdr:nvSpPr>
      <xdr:spPr>
        <a:xfrm>
          <a:off x="20383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87630</xdr:rowOff>
    </xdr:from>
    <xdr:to>
      <xdr:col>111</xdr:col>
      <xdr:colOff>177800</xdr:colOff>
      <xdr:row>63</xdr:row>
      <xdr:rowOff>95250</xdr:rowOff>
    </xdr:to>
    <xdr:cxnSp macro="">
      <xdr:nvCxnSpPr>
        <xdr:cNvPr id="715" name="直線コネクタ 714"/>
        <xdr:cNvCxnSpPr/>
      </xdr:nvCxnSpPr>
      <xdr:spPr>
        <a:xfrm flipV="1">
          <a:off x="20434300" y="10888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36830</xdr:rowOff>
    </xdr:from>
    <xdr:to>
      <xdr:col>102</xdr:col>
      <xdr:colOff>165100</xdr:colOff>
      <xdr:row>63</xdr:row>
      <xdr:rowOff>138430</xdr:rowOff>
    </xdr:to>
    <xdr:sp macro="" textlink="">
      <xdr:nvSpPr>
        <xdr:cNvPr id="716" name="楕円 715"/>
        <xdr:cNvSpPr/>
      </xdr:nvSpPr>
      <xdr:spPr>
        <a:xfrm>
          <a:off x="19494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87630</xdr:rowOff>
    </xdr:from>
    <xdr:to>
      <xdr:col>107</xdr:col>
      <xdr:colOff>50800</xdr:colOff>
      <xdr:row>63</xdr:row>
      <xdr:rowOff>95250</xdr:rowOff>
    </xdr:to>
    <xdr:cxnSp macro="">
      <xdr:nvCxnSpPr>
        <xdr:cNvPr id="717" name="直線コネクタ 716"/>
        <xdr:cNvCxnSpPr/>
      </xdr:nvCxnSpPr>
      <xdr:spPr>
        <a:xfrm>
          <a:off x="19545300" y="10888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97790</xdr:rowOff>
    </xdr:from>
    <xdr:to>
      <xdr:col>98</xdr:col>
      <xdr:colOff>38100</xdr:colOff>
      <xdr:row>64</xdr:row>
      <xdr:rowOff>27940</xdr:rowOff>
    </xdr:to>
    <xdr:sp macro="" textlink="">
      <xdr:nvSpPr>
        <xdr:cNvPr id="718" name="楕円 717"/>
        <xdr:cNvSpPr/>
      </xdr:nvSpPr>
      <xdr:spPr>
        <a:xfrm>
          <a:off x="18605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87630</xdr:rowOff>
    </xdr:from>
    <xdr:to>
      <xdr:col>102</xdr:col>
      <xdr:colOff>114300</xdr:colOff>
      <xdr:row>63</xdr:row>
      <xdr:rowOff>148590</xdr:rowOff>
    </xdr:to>
    <xdr:cxnSp macro="">
      <xdr:nvCxnSpPr>
        <xdr:cNvPr id="719" name="直線コネクタ 718"/>
        <xdr:cNvCxnSpPr/>
      </xdr:nvCxnSpPr>
      <xdr:spPr>
        <a:xfrm flipV="1">
          <a:off x="18656300" y="10888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90187</xdr:rowOff>
    </xdr:from>
    <xdr:ext cx="469744" cy="259045"/>
    <xdr:sp macro="" textlink="">
      <xdr:nvSpPr>
        <xdr:cNvPr id="720" name="n_1aveValue【保健センター・保健所】&#10;一人当たり面積"/>
        <xdr:cNvSpPr txBox="1"/>
      </xdr:nvSpPr>
      <xdr:spPr>
        <a:xfrm>
          <a:off x="210757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721" name="n_2aveValue【保健センター・保健所】&#10;一人当たり面積"/>
        <xdr:cNvSpPr txBox="1"/>
      </xdr:nvSpPr>
      <xdr:spPr>
        <a:xfrm>
          <a:off x="20199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82567</xdr:rowOff>
    </xdr:from>
    <xdr:ext cx="469744" cy="259045"/>
    <xdr:sp macro="" textlink="">
      <xdr:nvSpPr>
        <xdr:cNvPr id="722" name="n_3aveValue【保健センター・保健所】&#10;一人当たり面積"/>
        <xdr:cNvSpPr txBox="1"/>
      </xdr:nvSpPr>
      <xdr:spPr>
        <a:xfrm>
          <a:off x="19310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74947</xdr:rowOff>
    </xdr:from>
    <xdr:ext cx="469744" cy="259045"/>
    <xdr:sp macro="" textlink="">
      <xdr:nvSpPr>
        <xdr:cNvPr id="723" name="n_4aveValue【保健センター・保健所】&#10;一人当たり面積"/>
        <xdr:cNvSpPr txBox="1"/>
      </xdr:nvSpPr>
      <xdr:spPr>
        <a:xfrm>
          <a:off x="18421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129557</xdr:rowOff>
    </xdr:from>
    <xdr:ext cx="469744" cy="259045"/>
    <xdr:sp macro="" textlink="">
      <xdr:nvSpPr>
        <xdr:cNvPr id="724" name="n_1mainValue【保健センター・保健所】&#10;一人当たり面積"/>
        <xdr:cNvSpPr txBox="1"/>
      </xdr:nvSpPr>
      <xdr:spPr>
        <a:xfrm>
          <a:off x="210757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137177</xdr:rowOff>
    </xdr:from>
    <xdr:ext cx="469744" cy="259045"/>
    <xdr:sp macro="" textlink="">
      <xdr:nvSpPr>
        <xdr:cNvPr id="725" name="n_2mainValue【保健センター・保健所】&#10;一人当たり面積"/>
        <xdr:cNvSpPr txBox="1"/>
      </xdr:nvSpPr>
      <xdr:spPr>
        <a:xfrm>
          <a:off x="20199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129557</xdr:rowOff>
    </xdr:from>
    <xdr:ext cx="469744" cy="259045"/>
    <xdr:sp macro="" textlink="">
      <xdr:nvSpPr>
        <xdr:cNvPr id="726" name="n_3mainValue【保健センター・保健所】&#10;一人当たり面積"/>
        <xdr:cNvSpPr txBox="1"/>
      </xdr:nvSpPr>
      <xdr:spPr>
        <a:xfrm>
          <a:off x="19310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19067</xdr:rowOff>
    </xdr:from>
    <xdr:ext cx="469744" cy="259045"/>
    <xdr:sp macro="" textlink="">
      <xdr:nvSpPr>
        <xdr:cNvPr id="727" name="n_4mainValue【保健センター・保健所】&#10;一人当たり面積"/>
        <xdr:cNvSpPr txBox="1"/>
      </xdr:nvSpPr>
      <xdr:spPr>
        <a:xfrm>
          <a:off x="184214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9" name="直線コネクタ 73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40" name="テキスト ボックス 73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1" name="直線コネクタ 74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2" name="テキスト ボックス 74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3" name="直線コネクタ 74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4" name="テキスト ボックス 74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5" name="直線コネクタ 74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6" name="テキスト ボックス 74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7" name="直線コネクタ 74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8" name="テキスト ボックス 74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9" name="直線コネクタ 74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50" name="テキスト ボックス 74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1" name="直線コネクタ 7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88719</xdr:rowOff>
    </xdr:from>
    <xdr:to>
      <xdr:col>85</xdr:col>
      <xdr:colOff>126364</xdr:colOff>
      <xdr:row>85</xdr:row>
      <xdr:rowOff>132806</xdr:rowOff>
    </xdr:to>
    <xdr:cxnSp macro="">
      <xdr:nvCxnSpPr>
        <xdr:cNvPr id="753" name="直線コネクタ 752"/>
        <xdr:cNvCxnSpPr/>
      </xdr:nvCxnSpPr>
      <xdr:spPr>
        <a:xfrm flipV="1">
          <a:off x="16318864" y="13461819"/>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136633</xdr:rowOff>
    </xdr:from>
    <xdr:ext cx="405111" cy="259045"/>
    <xdr:sp macro="" textlink="">
      <xdr:nvSpPr>
        <xdr:cNvPr id="754" name="【消防施設】&#10;有形固定資産減価償却率最小値テキスト"/>
        <xdr:cNvSpPr txBox="1"/>
      </xdr:nvSpPr>
      <xdr:spPr>
        <a:xfrm>
          <a:off x="16357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132806</xdr:rowOff>
    </xdr:from>
    <xdr:to>
      <xdr:col>86</xdr:col>
      <xdr:colOff>25400</xdr:colOff>
      <xdr:row>85</xdr:row>
      <xdr:rowOff>132806</xdr:rowOff>
    </xdr:to>
    <xdr:cxnSp macro="">
      <xdr:nvCxnSpPr>
        <xdr:cNvPr id="755" name="直線コネクタ 754"/>
        <xdr:cNvCxnSpPr/>
      </xdr:nvCxnSpPr>
      <xdr:spPr>
        <a:xfrm>
          <a:off x="16230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35396</xdr:rowOff>
    </xdr:from>
    <xdr:ext cx="405111" cy="259045"/>
    <xdr:sp macro="" textlink="">
      <xdr:nvSpPr>
        <xdr:cNvPr id="756" name="【消防施設】&#10;有形固定資産減価償却率最大値テキスト"/>
        <xdr:cNvSpPr txBox="1"/>
      </xdr:nvSpPr>
      <xdr:spPr>
        <a:xfrm>
          <a:off x="16357600" y="1323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88719</xdr:rowOff>
    </xdr:from>
    <xdr:to>
      <xdr:col>86</xdr:col>
      <xdr:colOff>25400</xdr:colOff>
      <xdr:row>78</xdr:row>
      <xdr:rowOff>88719</xdr:rowOff>
    </xdr:to>
    <xdr:cxnSp macro="">
      <xdr:nvCxnSpPr>
        <xdr:cNvPr id="757" name="直線コネクタ 756"/>
        <xdr:cNvCxnSpPr/>
      </xdr:nvCxnSpPr>
      <xdr:spPr>
        <a:xfrm>
          <a:off x="16230600" y="1346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758" name="【消防施設】&#10;有形固定資産減価償却率平均値テキスト"/>
        <xdr:cNvSpPr txBox="1"/>
      </xdr:nvSpPr>
      <xdr:spPr>
        <a:xfrm>
          <a:off x="16357600" y="14179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9" name="フローチャート: 判断 758"/>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109764</xdr:rowOff>
    </xdr:from>
    <xdr:to>
      <xdr:col>81</xdr:col>
      <xdr:colOff>101600</xdr:colOff>
      <xdr:row>83</xdr:row>
      <xdr:rowOff>39914</xdr:rowOff>
    </xdr:to>
    <xdr:sp macro="" textlink="">
      <xdr:nvSpPr>
        <xdr:cNvPr id="760" name="フローチャート: 判断 759"/>
        <xdr:cNvSpPr/>
      </xdr:nvSpPr>
      <xdr:spPr>
        <a:xfrm>
          <a:off x="15430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761" name="フローチャート: 判断 760"/>
        <xdr:cNvSpPr/>
      </xdr:nvSpPr>
      <xdr:spPr>
        <a:xfrm>
          <a:off x="14541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762" name="フローチャート: 判断 761"/>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75474</xdr:rowOff>
    </xdr:from>
    <xdr:to>
      <xdr:col>67</xdr:col>
      <xdr:colOff>101600</xdr:colOff>
      <xdr:row>83</xdr:row>
      <xdr:rowOff>5624</xdr:rowOff>
    </xdr:to>
    <xdr:sp macro="" textlink="">
      <xdr:nvSpPr>
        <xdr:cNvPr id="763" name="フローチャート: 判断 762"/>
        <xdr:cNvSpPr/>
      </xdr:nvSpPr>
      <xdr:spPr>
        <a:xfrm>
          <a:off x="12763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4" name="テキスト ボックス 7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5" name="テキスト ボックス 7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6" name="テキスト ボックス 7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7" name="テキスト ボックス 7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8" name="テキスト ボックス 7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157118</xdr:rowOff>
    </xdr:from>
    <xdr:to>
      <xdr:col>85</xdr:col>
      <xdr:colOff>177800</xdr:colOff>
      <xdr:row>80</xdr:row>
      <xdr:rowOff>87268</xdr:rowOff>
    </xdr:to>
    <xdr:sp macro="" textlink="">
      <xdr:nvSpPr>
        <xdr:cNvPr id="769" name="楕円 768"/>
        <xdr:cNvSpPr/>
      </xdr:nvSpPr>
      <xdr:spPr>
        <a:xfrm>
          <a:off x="16268700" y="137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8545</xdr:rowOff>
    </xdr:from>
    <xdr:ext cx="405111" cy="259045"/>
    <xdr:sp macro="" textlink="">
      <xdr:nvSpPr>
        <xdr:cNvPr id="770" name="【消防施設】&#10;有形固定資産減価償却率該当値テキスト"/>
        <xdr:cNvSpPr txBox="1"/>
      </xdr:nvSpPr>
      <xdr:spPr>
        <a:xfrm>
          <a:off x="16357600" y="1355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155484</xdr:rowOff>
    </xdr:from>
    <xdr:to>
      <xdr:col>81</xdr:col>
      <xdr:colOff>101600</xdr:colOff>
      <xdr:row>81</xdr:row>
      <xdr:rowOff>85634</xdr:rowOff>
    </xdr:to>
    <xdr:sp macro="" textlink="">
      <xdr:nvSpPr>
        <xdr:cNvPr id="771" name="楕円 770"/>
        <xdr:cNvSpPr/>
      </xdr:nvSpPr>
      <xdr:spPr>
        <a:xfrm>
          <a:off x="15430500" y="1387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36468</xdr:rowOff>
    </xdr:from>
    <xdr:to>
      <xdr:col>85</xdr:col>
      <xdr:colOff>127000</xdr:colOff>
      <xdr:row>81</xdr:row>
      <xdr:rowOff>34834</xdr:rowOff>
    </xdr:to>
    <xdr:cxnSp macro="">
      <xdr:nvCxnSpPr>
        <xdr:cNvPr id="772" name="直線コネクタ 771"/>
        <xdr:cNvCxnSpPr/>
      </xdr:nvCxnSpPr>
      <xdr:spPr>
        <a:xfrm flipV="1">
          <a:off x="15481300" y="13752468"/>
          <a:ext cx="838200" cy="16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1995</xdr:rowOff>
    </xdr:from>
    <xdr:to>
      <xdr:col>76</xdr:col>
      <xdr:colOff>165100</xdr:colOff>
      <xdr:row>83</xdr:row>
      <xdr:rowOff>103595</xdr:rowOff>
    </xdr:to>
    <xdr:sp macro="" textlink="">
      <xdr:nvSpPr>
        <xdr:cNvPr id="773" name="楕円 772"/>
        <xdr:cNvSpPr/>
      </xdr:nvSpPr>
      <xdr:spPr>
        <a:xfrm>
          <a:off x="145415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34834</xdr:rowOff>
    </xdr:from>
    <xdr:to>
      <xdr:col>81</xdr:col>
      <xdr:colOff>50800</xdr:colOff>
      <xdr:row>83</xdr:row>
      <xdr:rowOff>52795</xdr:rowOff>
    </xdr:to>
    <xdr:cxnSp macro="">
      <xdr:nvCxnSpPr>
        <xdr:cNvPr id="774" name="直線コネクタ 773"/>
        <xdr:cNvCxnSpPr/>
      </xdr:nvCxnSpPr>
      <xdr:spPr>
        <a:xfrm flipV="1">
          <a:off x="14592300" y="13922284"/>
          <a:ext cx="889000" cy="36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162016</xdr:rowOff>
    </xdr:from>
    <xdr:to>
      <xdr:col>72</xdr:col>
      <xdr:colOff>38100</xdr:colOff>
      <xdr:row>84</xdr:row>
      <xdr:rowOff>92166</xdr:rowOff>
    </xdr:to>
    <xdr:sp macro="" textlink="">
      <xdr:nvSpPr>
        <xdr:cNvPr id="775" name="楕円 774"/>
        <xdr:cNvSpPr/>
      </xdr:nvSpPr>
      <xdr:spPr>
        <a:xfrm>
          <a:off x="13652500" y="143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52795</xdr:rowOff>
    </xdr:from>
    <xdr:to>
      <xdr:col>76</xdr:col>
      <xdr:colOff>114300</xdr:colOff>
      <xdr:row>84</xdr:row>
      <xdr:rowOff>41366</xdr:rowOff>
    </xdr:to>
    <xdr:cxnSp macro="">
      <xdr:nvCxnSpPr>
        <xdr:cNvPr id="776" name="直線コネクタ 775"/>
        <xdr:cNvCxnSpPr/>
      </xdr:nvCxnSpPr>
      <xdr:spPr>
        <a:xfrm flipV="1">
          <a:off x="13703300" y="14283145"/>
          <a:ext cx="8890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122827</xdr:rowOff>
    </xdr:from>
    <xdr:to>
      <xdr:col>67</xdr:col>
      <xdr:colOff>101600</xdr:colOff>
      <xdr:row>83</xdr:row>
      <xdr:rowOff>52977</xdr:rowOff>
    </xdr:to>
    <xdr:sp macro="" textlink="">
      <xdr:nvSpPr>
        <xdr:cNvPr id="777" name="楕円 776"/>
        <xdr:cNvSpPr/>
      </xdr:nvSpPr>
      <xdr:spPr>
        <a:xfrm>
          <a:off x="12763500" y="1418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2177</xdr:rowOff>
    </xdr:from>
    <xdr:to>
      <xdr:col>71</xdr:col>
      <xdr:colOff>177800</xdr:colOff>
      <xdr:row>84</xdr:row>
      <xdr:rowOff>41366</xdr:rowOff>
    </xdr:to>
    <xdr:cxnSp macro="">
      <xdr:nvCxnSpPr>
        <xdr:cNvPr id="778" name="直線コネクタ 777"/>
        <xdr:cNvCxnSpPr/>
      </xdr:nvCxnSpPr>
      <xdr:spPr>
        <a:xfrm>
          <a:off x="12814300" y="14232527"/>
          <a:ext cx="889000" cy="21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31041</xdr:rowOff>
    </xdr:from>
    <xdr:ext cx="405111" cy="259045"/>
    <xdr:sp macro="" textlink="">
      <xdr:nvSpPr>
        <xdr:cNvPr id="779" name="n_1aveValue【消防施設】&#10;有形固定資産減価償却率"/>
        <xdr:cNvSpPr txBox="1"/>
      </xdr:nvSpPr>
      <xdr:spPr>
        <a:xfrm>
          <a:off x="15266044"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49909</xdr:rowOff>
    </xdr:from>
    <xdr:ext cx="405111" cy="259045"/>
    <xdr:sp macro="" textlink="">
      <xdr:nvSpPr>
        <xdr:cNvPr id="780" name="n_2aveValue【消防施設】&#10;有形固定資産減価償却率"/>
        <xdr:cNvSpPr txBox="1"/>
      </xdr:nvSpPr>
      <xdr:spPr>
        <a:xfrm>
          <a:off x="14389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781" name="n_3aveValue【消防施設】&#10;有形固定資産減価償却率"/>
        <xdr:cNvSpPr txBox="1"/>
      </xdr:nvSpPr>
      <xdr:spPr>
        <a:xfrm>
          <a:off x="13500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22151</xdr:rowOff>
    </xdr:from>
    <xdr:ext cx="405111" cy="259045"/>
    <xdr:sp macro="" textlink="">
      <xdr:nvSpPr>
        <xdr:cNvPr id="782" name="n_4aveValue【消防施設】&#10;有形固定資産減価償却率"/>
        <xdr:cNvSpPr txBox="1"/>
      </xdr:nvSpPr>
      <xdr:spPr>
        <a:xfrm>
          <a:off x="12611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102161</xdr:rowOff>
    </xdr:from>
    <xdr:ext cx="405111" cy="259045"/>
    <xdr:sp macro="" textlink="">
      <xdr:nvSpPr>
        <xdr:cNvPr id="783" name="n_1mainValue【消防施設】&#10;有形固定資産減価償却率"/>
        <xdr:cNvSpPr txBox="1"/>
      </xdr:nvSpPr>
      <xdr:spPr>
        <a:xfrm>
          <a:off x="15266044" y="1364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94722</xdr:rowOff>
    </xdr:from>
    <xdr:ext cx="405111" cy="259045"/>
    <xdr:sp macro="" textlink="">
      <xdr:nvSpPr>
        <xdr:cNvPr id="784" name="n_2mainValue【消防施設】&#10;有形固定資産減価償却率"/>
        <xdr:cNvSpPr txBox="1"/>
      </xdr:nvSpPr>
      <xdr:spPr>
        <a:xfrm>
          <a:off x="143897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83293</xdr:rowOff>
    </xdr:from>
    <xdr:ext cx="405111" cy="259045"/>
    <xdr:sp macro="" textlink="">
      <xdr:nvSpPr>
        <xdr:cNvPr id="785" name="n_3mainValue【消防施設】&#10;有形固定資産減価償却率"/>
        <xdr:cNvSpPr txBox="1"/>
      </xdr:nvSpPr>
      <xdr:spPr>
        <a:xfrm>
          <a:off x="13500744" y="1448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44104</xdr:rowOff>
    </xdr:from>
    <xdr:ext cx="405111" cy="259045"/>
    <xdr:sp macro="" textlink="">
      <xdr:nvSpPr>
        <xdr:cNvPr id="786" name="n_4mainValue【消防施設】&#10;有形固定資産減価償却率"/>
        <xdr:cNvSpPr txBox="1"/>
      </xdr:nvSpPr>
      <xdr:spPr>
        <a:xfrm>
          <a:off x="12611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7" name="正方形/長方形 7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8" name="正方形/長方形 7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9" name="正方形/長方形 7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0" name="正方形/長方形 7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1" name="正方形/長方形 7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2" name="正方形/長方形 7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3" name="正方形/長方形 7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4" name="正方形/長方形 7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5" name="テキスト ボックス 7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6" name="直線コネクタ 7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7" name="直線コネクタ 79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8" name="テキスト ボックス 79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9" name="直線コネクタ 79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0" name="テキスト ボックス 79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1" name="直線コネクタ 80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2" name="テキスト ボックス 80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3" name="直線コネクタ 80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4" name="テキスト ボックス 80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6" name="テキスト ボックス 8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10668</xdr:rowOff>
    </xdr:to>
    <xdr:cxnSp macro="">
      <xdr:nvCxnSpPr>
        <xdr:cNvPr id="808" name="直線コネクタ 807"/>
        <xdr:cNvCxnSpPr/>
      </xdr:nvCxnSpPr>
      <xdr:spPr>
        <a:xfrm flipV="1">
          <a:off x="22160864" y="13603224"/>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809"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10" name="直線コネクタ 809"/>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811" name="【消防施設】&#10;一人当たり面積最大値テキスト"/>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812" name="直線コネクタ 811"/>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49040</xdr:rowOff>
    </xdr:from>
    <xdr:ext cx="469744" cy="259045"/>
    <xdr:sp macro="" textlink="">
      <xdr:nvSpPr>
        <xdr:cNvPr id="813" name="【消防施設】&#10;一人当たり面積平均値テキスト"/>
        <xdr:cNvSpPr txBox="1"/>
      </xdr:nvSpPr>
      <xdr:spPr>
        <a:xfrm>
          <a:off x="22199600" y="1410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814" name="フローチャート: 判断 813"/>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26163</xdr:rowOff>
    </xdr:from>
    <xdr:to>
      <xdr:col>112</xdr:col>
      <xdr:colOff>38100</xdr:colOff>
      <xdr:row>83</xdr:row>
      <xdr:rowOff>127763</xdr:rowOff>
    </xdr:to>
    <xdr:sp macro="" textlink="">
      <xdr:nvSpPr>
        <xdr:cNvPr id="815" name="フローチャート: 判断 814"/>
        <xdr:cNvSpPr/>
      </xdr:nvSpPr>
      <xdr:spPr>
        <a:xfrm>
          <a:off x="21272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49022</xdr:rowOff>
    </xdr:from>
    <xdr:to>
      <xdr:col>107</xdr:col>
      <xdr:colOff>101600</xdr:colOff>
      <xdr:row>83</xdr:row>
      <xdr:rowOff>150622</xdr:rowOff>
    </xdr:to>
    <xdr:sp macro="" textlink="">
      <xdr:nvSpPr>
        <xdr:cNvPr id="816" name="フローチャート: 判断 815"/>
        <xdr:cNvSpPr/>
      </xdr:nvSpPr>
      <xdr:spPr>
        <a:xfrm>
          <a:off x="20383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39878</xdr:rowOff>
    </xdr:from>
    <xdr:to>
      <xdr:col>102</xdr:col>
      <xdr:colOff>165100</xdr:colOff>
      <xdr:row>83</xdr:row>
      <xdr:rowOff>141478</xdr:rowOff>
    </xdr:to>
    <xdr:sp macro="" textlink="">
      <xdr:nvSpPr>
        <xdr:cNvPr id="817" name="フローチャート: 判断 816"/>
        <xdr:cNvSpPr/>
      </xdr:nvSpPr>
      <xdr:spPr>
        <a:xfrm>
          <a:off x="19494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58165</xdr:rowOff>
    </xdr:from>
    <xdr:to>
      <xdr:col>98</xdr:col>
      <xdr:colOff>38100</xdr:colOff>
      <xdr:row>83</xdr:row>
      <xdr:rowOff>159765</xdr:rowOff>
    </xdr:to>
    <xdr:sp macro="" textlink="">
      <xdr:nvSpPr>
        <xdr:cNvPr id="818" name="フローチャート: 判断 817"/>
        <xdr:cNvSpPr/>
      </xdr:nvSpPr>
      <xdr:spPr>
        <a:xfrm>
          <a:off x="18605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9" name="テキスト ボックス 8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0" name="テキスト ボックス 8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1" name="テキスト ボックス 8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2" name="テキスト ボックス 8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3" name="テキスト ボックス 8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824" name="楕円 823"/>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22877</xdr:rowOff>
    </xdr:from>
    <xdr:ext cx="469744" cy="259045"/>
    <xdr:sp macro="" textlink="">
      <xdr:nvSpPr>
        <xdr:cNvPr id="825" name="【消防施設】&#10;一人当たり面積該当値テキスト"/>
        <xdr:cNvSpPr txBox="1"/>
      </xdr:nvSpPr>
      <xdr:spPr>
        <a:xfrm>
          <a:off x="22199600"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149606</xdr:rowOff>
    </xdr:from>
    <xdr:to>
      <xdr:col>112</xdr:col>
      <xdr:colOff>38100</xdr:colOff>
      <xdr:row>84</xdr:row>
      <xdr:rowOff>79756</xdr:rowOff>
    </xdr:to>
    <xdr:sp macro="" textlink="">
      <xdr:nvSpPr>
        <xdr:cNvPr id="826" name="楕円 825"/>
        <xdr:cNvSpPr/>
      </xdr:nvSpPr>
      <xdr:spPr>
        <a:xfrm>
          <a:off x="21272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84</xdr:row>
      <xdr:rowOff>28956</xdr:rowOff>
    </xdr:to>
    <xdr:cxnSp macro="">
      <xdr:nvCxnSpPr>
        <xdr:cNvPr id="827" name="直線コネクタ 826"/>
        <xdr:cNvCxnSpPr/>
      </xdr:nvCxnSpPr>
      <xdr:spPr>
        <a:xfrm flipV="1">
          <a:off x="21323300" y="14325600"/>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154178</xdr:rowOff>
    </xdr:from>
    <xdr:to>
      <xdr:col>107</xdr:col>
      <xdr:colOff>101600</xdr:colOff>
      <xdr:row>84</xdr:row>
      <xdr:rowOff>84328</xdr:rowOff>
    </xdr:to>
    <xdr:sp macro="" textlink="">
      <xdr:nvSpPr>
        <xdr:cNvPr id="828" name="楕円 827"/>
        <xdr:cNvSpPr/>
      </xdr:nvSpPr>
      <xdr:spPr>
        <a:xfrm>
          <a:off x="203835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28956</xdr:rowOff>
    </xdr:from>
    <xdr:to>
      <xdr:col>111</xdr:col>
      <xdr:colOff>177800</xdr:colOff>
      <xdr:row>84</xdr:row>
      <xdr:rowOff>33528</xdr:rowOff>
    </xdr:to>
    <xdr:cxnSp macro="">
      <xdr:nvCxnSpPr>
        <xdr:cNvPr id="829" name="直線コネクタ 828"/>
        <xdr:cNvCxnSpPr/>
      </xdr:nvCxnSpPr>
      <xdr:spPr>
        <a:xfrm flipV="1">
          <a:off x="20434300" y="14430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830" name="楕円 829"/>
        <xdr:cNvSpPr/>
      </xdr:nvSpPr>
      <xdr:spPr>
        <a:xfrm>
          <a:off x="19494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33528</xdr:rowOff>
    </xdr:from>
    <xdr:to>
      <xdr:col>107</xdr:col>
      <xdr:colOff>50800</xdr:colOff>
      <xdr:row>85</xdr:row>
      <xdr:rowOff>86106</xdr:rowOff>
    </xdr:to>
    <xdr:cxnSp macro="">
      <xdr:nvCxnSpPr>
        <xdr:cNvPr id="831" name="直線コネクタ 830"/>
        <xdr:cNvCxnSpPr/>
      </xdr:nvCxnSpPr>
      <xdr:spPr>
        <a:xfrm flipV="1">
          <a:off x="19545300" y="14435328"/>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158750</xdr:rowOff>
    </xdr:from>
    <xdr:to>
      <xdr:col>98</xdr:col>
      <xdr:colOff>38100</xdr:colOff>
      <xdr:row>84</xdr:row>
      <xdr:rowOff>88900</xdr:rowOff>
    </xdr:to>
    <xdr:sp macro="" textlink="">
      <xdr:nvSpPr>
        <xdr:cNvPr id="832" name="楕円 831"/>
        <xdr:cNvSpPr/>
      </xdr:nvSpPr>
      <xdr:spPr>
        <a:xfrm>
          <a:off x="18605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38100</xdr:rowOff>
    </xdr:from>
    <xdr:to>
      <xdr:col>102</xdr:col>
      <xdr:colOff>114300</xdr:colOff>
      <xdr:row>85</xdr:row>
      <xdr:rowOff>86106</xdr:rowOff>
    </xdr:to>
    <xdr:cxnSp macro="">
      <xdr:nvCxnSpPr>
        <xdr:cNvPr id="833" name="直線コネクタ 832"/>
        <xdr:cNvCxnSpPr/>
      </xdr:nvCxnSpPr>
      <xdr:spPr>
        <a:xfrm>
          <a:off x="18656300" y="14439900"/>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144290</xdr:rowOff>
    </xdr:from>
    <xdr:ext cx="469744" cy="259045"/>
    <xdr:sp macro="" textlink="">
      <xdr:nvSpPr>
        <xdr:cNvPr id="834" name="n_1aveValue【消防施設】&#10;一人当たり面積"/>
        <xdr:cNvSpPr txBox="1"/>
      </xdr:nvSpPr>
      <xdr:spPr>
        <a:xfrm>
          <a:off x="210757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167149</xdr:rowOff>
    </xdr:from>
    <xdr:ext cx="469744" cy="259045"/>
    <xdr:sp macro="" textlink="">
      <xdr:nvSpPr>
        <xdr:cNvPr id="835" name="n_2aveValue【消防施設】&#10;一人当たり面積"/>
        <xdr:cNvSpPr txBox="1"/>
      </xdr:nvSpPr>
      <xdr:spPr>
        <a:xfrm>
          <a:off x="20199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158005</xdr:rowOff>
    </xdr:from>
    <xdr:ext cx="469744" cy="259045"/>
    <xdr:sp macro="" textlink="">
      <xdr:nvSpPr>
        <xdr:cNvPr id="836" name="n_3aveValue【消防施設】&#10;一人当たり面積"/>
        <xdr:cNvSpPr txBox="1"/>
      </xdr:nvSpPr>
      <xdr:spPr>
        <a:xfrm>
          <a:off x="19310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4842</xdr:rowOff>
    </xdr:from>
    <xdr:ext cx="469744" cy="259045"/>
    <xdr:sp macro="" textlink="">
      <xdr:nvSpPr>
        <xdr:cNvPr id="837" name="n_4aveValue【消防施設】&#10;一人当たり面積"/>
        <xdr:cNvSpPr txBox="1"/>
      </xdr:nvSpPr>
      <xdr:spPr>
        <a:xfrm>
          <a:off x="18421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70883</xdr:rowOff>
    </xdr:from>
    <xdr:ext cx="469744" cy="259045"/>
    <xdr:sp macro="" textlink="">
      <xdr:nvSpPr>
        <xdr:cNvPr id="838" name="n_1mainValue【消防施設】&#10;一人当たり面積"/>
        <xdr:cNvSpPr txBox="1"/>
      </xdr:nvSpPr>
      <xdr:spPr>
        <a:xfrm>
          <a:off x="21075727"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75455</xdr:rowOff>
    </xdr:from>
    <xdr:ext cx="469744" cy="259045"/>
    <xdr:sp macro="" textlink="">
      <xdr:nvSpPr>
        <xdr:cNvPr id="839" name="n_2mainValue【消防施設】&#10;一人当たり面積"/>
        <xdr:cNvSpPr txBox="1"/>
      </xdr:nvSpPr>
      <xdr:spPr>
        <a:xfrm>
          <a:off x="20199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128033</xdr:rowOff>
    </xdr:from>
    <xdr:ext cx="469744" cy="259045"/>
    <xdr:sp macro="" textlink="">
      <xdr:nvSpPr>
        <xdr:cNvPr id="840" name="n_3mainValue【消防施設】&#10;一人当たり面積"/>
        <xdr:cNvSpPr txBox="1"/>
      </xdr:nvSpPr>
      <xdr:spPr>
        <a:xfrm>
          <a:off x="19310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841" name="n_4mainValue【消防施設】&#10;一人当たり面積"/>
        <xdr:cNvSpPr txBox="1"/>
      </xdr:nvSpPr>
      <xdr:spPr>
        <a:xfrm>
          <a:off x="18421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2" name="正方形/長方形 8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3" name="正方形/長方形 8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4" name="正方形/長方形 8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5" name="正方形/長方形 8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6" name="正方形/長方形 8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7" name="正方形/長方形 8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8" name="正方形/長方形 8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正方形/長方形 8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0" name="テキスト ボックス 8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1" name="直線コネクタ 8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2" name="テキスト ボックス 8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3" name="直線コネクタ 8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4" name="テキスト ボックス 8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5" name="直線コネクタ 8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6" name="テキスト ボックス 8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7" name="直線コネクタ 8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8" name="テキスト ボックス 8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9" name="直線コネクタ 8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0" name="テキスト ボックス 8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1" name="直線コネクタ 8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2" name="テキスト ボックス 8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3" name="直線コネクタ 8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4" name="テキスト ボックス 8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5" name="直線コネクタ 8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58238</xdr:rowOff>
    </xdr:from>
    <xdr:to>
      <xdr:col>85</xdr:col>
      <xdr:colOff>126364</xdr:colOff>
      <xdr:row>108</xdr:row>
      <xdr:rowOff>130084</xdr:rowOff>
    </xdr:to>
    <xdr:cxnSp macro="">
      <xdr:nvCxnSpPr>
        <xdr:cNvPr id="867" name="直線コネクタ 866"/>
        <xdr:cNvCxnSpPr/>
      </xdr:nvCxnSpPr>
      <xdr:spPr>
        <a:xfrm flipV="1">
          <a:off x="16318864" y="17203238"/>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133911</xdr:rowOff>
    </xdr:from>
    <xdr:ext cx="405111" cy="259045"/>
    <xdr:sp macro="" textlink="">
      <xdr:nvSpPr>
        <xdr:cNvPr id="868" name="【庁舎】&#10;有形固定資産減価償却率最小値テキスト"/>
        <xdr:cNvSpPr txBox="1"/>
      </xdr:nvSpPr>
      <xdr:spPr>
        <a:xfrm>
          <a:off x="16357600" y="1865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130084</xdr:rowOff>
    </xdr:from>
    <xdr:to>
      <xdr:col>86</xdr:col>
      <xdr:colOff>25400</xdr:colOff>
      <xdr:row>108</xdr:row>
      <xdr:rowOff>130084</xdr:rowOff>
    </xdr:to>
    <xdr:cxnSp macro="">
      <xdr:nvCxnSpPr>
        <xdr:cNvPr id="869" name="直線コネクタ 868"/>
        <xdr:cNvCxnSpPr/>
      </xdr:nvCxnSpPr>
      <xdr:spPr>
        <a:xfrm>
          <a:off x="16230600" y="1864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4915</xdr:rowOff>
    </xdr:from>
    <xdr:ext cx="340478" cy="259045"/>
    <xdr:sp macro="" textlink="">
      <xdr:nvSpPr>
        <xdr:cNvPr id="870" name="【庁舎】&#10;有形固定資産減価償却率最大値テキスト"/>
        <xdr:cNvSpPr txBox="1"/>
      </xdr:nvSpPr>
      <xdr:spPr>
        <a:xfrm>
          <a:off x="16357600" y="1697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58238</xdr:rowOff>
    </xdr:from>
    <xdr:to>
      <xdr:col>86</xdr:col>
      <xdr:colOff>25400</xdr:colOff>
      <xdr:row>100</xdr:row>
      <xdr:rowOff>58238</xdr:rowOff>
    </xdr:to>
    <xdr:cxnSp macro="">
      <xdr:nvCxnSpPr>
        <xdr:cNvPr id="871" name="直線コネクタ 870"/>
        <xdr:cNvCxnSpPr/>
      </xdr:nvCxnSpPr>
      <xdr:spPr>
        <a:xfrm>
          <a:off x="16230600" y="1720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123026</xdr:rowOff>
    </xdr:from>
    <xdr:ext cx="405111" cy="259045"/>
    <xdr:sp macro="" textlink="">
      <xdr:nvSpPr>
        <xdr:cNvPr id="872" name="【庁舎】&#10;有形固定資産減価償却率平均値テキスト"/>
        <xdr:cNvSpPr txBox="1"/>
      </xdr:nvSpPr>
      <xdr:spPr>
        <a:xfrm>
          <a:off x="16357600" y="1778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873" name="フローチャート: 判断 872"/>
        <xdr:cNvSpPr/>
      </xdr:nvSpPr>
      <xdr:spPr>
        <a:xfrm>
          <a:off x="162687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123371</xdr:rowOff>
    </xdr:from>
    <xdr:to>
      <xdr:col>81</xdr:col>
      <xdr:colOff>101600</xdr:colOff>
      <xdr:row>104</xdr:row>
      <xdr:rowOff>53521</xdr:rowOff>
    </xdr:to>
    <xdr:sp macro="" textlink="">
      <xdr:nvSpPr>
        <xdr:cNvPr id="874" name="フローチャート: 判断 873"/>
        <xdr:cNvSpPr/>
      </xdr:nvSpPr>
      <xdr:spPr>
        <a:xfrm>
          <a:off x="15430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144599</xdr:rowOff>
    </xdr:from>
    <xdr:to>
      <xdr:col>76</xdr:col>
      <xdr:colOff>165100</xdr:colOff>
      <xdr:row>104</xdr:row>
      <xdr:rowOff>74749</xdr:rowOff>
    </xdr:to>
    <xdr:sp macro="" textlink="">
      <xdr:nvSpPr>
        <xdr:cNvPr id="875" name="フローチャート: 判断 874"/>
        <xdr:cNvSpPr/>
      </xdr:nvSpPr>
      <xdr:spPr>
        <a:xfrm>
          <a:off x="14541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876" name="フローチャート: 判断 875"/>
        <xdr:cNvSpPr/>
      </xdr:nvSpPr>
      <xdr:spPr>
        <a:xfrm>
          <a:off x="13652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157662</xdr:rowOff>
    </xdr:from>
    <xdr:to>
      <xdr:col>67</xdr:col>
      <xdr:colOff>101600</xdr:colOff>
      <xdr:row>104</xdr:row>
      <xdr:rowOff>87812</xdr:rowOff>
    </xdr:to>
    <xdr:sp macro="" textlink="">
      <xdr:nvSpPr>
        <xdr:cNvPr id="877" name="フローチャート: 判断 876"/>
        <xdr:cNvSpPr/>
      </xdr:nvSpPr>
      <xdr:spPr>
        <a:xfrm>
          <a:off x="12763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8" name="テキスト ボックス 8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9" name="テキスト ボックス 8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0" name="テキスト ボックス 8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1" name="テキスト ボックス 8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2" name="テキスト ボックス 8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56424</xdr:rowOff>
    </xdr:from>
    <xdr:to>
      <xdr:col>85</xdr:col>
      <xdr:colOff>177800</xdr:colOff>
      <xdr:row>101</xdr:row>
      <xdr:rowOff>158024</xdr:rowOff>
    </xdr:to>
    <xdr:sp macro="" textlink="">
      <xdr:nvSpPr>
        <xdr:cNvPr id="883" name="楕円 882"/>
        <xdr:cNvSpPr/>
      </xdr:nvSpPr>
      <xdr:spPr>
        <a:xfrm>
          <a:off x="16268700" y="1737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79301</xdr:rowOff>
    </xdr:from>
    <xdr:ext cx="405111" cy="259045"/>
    <xdr:sp macro="" textlink="">
      <xdr:nvSpPr>
        <xdr:cNvPr id="884" name="【庁舎】&#10;有形固定資産減価償却率該当値テキスト"/>
        <xdr:cNvSpPr txBox="1"/>
      </xdr:nvSpPr>
      <xdr:spPr>
        <a:xfrm>
          <a:off x="16357600" y="1722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36830</xdr:rowOff>
    </xdr:from>
    <xdr:to>
      <xdr:col>81</xdr:col>
      <xdr:colOff>101600</xdr:colOff>
      <xdr:row>101</xdr:row>
      <xdr:rowOff>138430</xdr:rowOff>
    </xdr:to>
    <xdr:sp macro="" textlink="">
      <xdr:nvSpPr>
        <xdr:cNvPr id="885" name="楕円 884"/>
        <xdr:cNvSpPr/>
      </xdr:nvSpPr>
      <xdr:spPr>
        <a:xfrm>
          <a:off x="15430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87630</xdr:rowOff>
    </xdr:from>
    <xdr:to>
      <xdr:col>85</xdr:col>
      <xdr:colOff>127000</xdr:colOff>
      <xdr:row>101</xdr:row>
      <xdr:rowOff>107224</xdr:rowOff>
    </xdr:to>
    <xdr:cxnSp macro="">
      <xdr:nvCxnSpPr>
        <xdr:cNvPr id="886" name="直線コネクタ 885"/>
        <xdr:cNvCxnSpPr/>
      </xdr:nvCxnSpPr>
      <xdr:spPr>
        <a:xfrm>
          <a:off x="15481300" y="1740408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74386</xdr:rowOff>
    </xdr:from>
    <xdr:to>
      <xdr:col>76</xdr:col>
      <xdr:colOff>165100</xdr:colOff>
      <xdr:row>102</xdr:row>
      <xdr:rowOff>4536</xdr:rowOff>
    </xdr:to>
    <xdr:sp macro="" textlink="">
      <xdr:nvSpPr>
        <xdr:cNvPr id="887" name="楕円 886"/>
        <xdr:cNvSpPr/>
      </xdr:nvSpPr>
      <xdr:spPr>
        <a:xfrm>
          <a:off x="14541500" y="1739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87630</xdr:rowOff>
    </xdr:from>
    <xdr:to>
      <xdr:col>81</xdr:col>
      <xdr:colOff>50800</xdr:colOff>
      <xdr:row>101</xdr:row>
      <xdr:rowOff>125186</xdr:rowOff>
    </xdr:to>
    <xdr:cxnSp macro="">
      <xdr:nvCxnSpPr>
        <xdr:cNvPr id="888" name="直線コネクタ 887"/>
        <xdr:cNvCxnSpPr/>
      </xdr:nvCxnSpPr>
      <xdr:spPr>
        <a:xfrm flipV="1">
          <a:off x="14592300" y="1740408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90714</xdr:rowOff>
    </xdr:from>
    <xdr:to>
      <xdr:col>72</xdr:col>
      <xdr:colOff>38100</xdr:colOff>
      <xdr:row>102</xdr:row>
      <xdr:rowOff>20864</xdr:rowOff>
    </xdr:to>
    <xdr:sp macro="" textlink="">
      <xdr:nvSpPr>
        <xdr:cNvPr id="889" name="楕円 888"/>
        <xdr:cNvSpPr/>
      </xdr:nvSpPr>
      <xdr:spPr>
        <a:xfrm>
          <a:off x="13652500" y="1740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125186</xdr:rowOff>
    </xdr:from>
    <xdr:to>
      <xdr:col>76</xdr:col>
      <xdr:colOff>114300</xdr:colOff>
      <xdr:row>101</xdr:row>
      <xdr:rowOff>141514</xdr:rowOff>
    </xdr:to>
    <xdr:cxnSp macro="">
      <xdr:nvCxnSpPr>
        <xdr:cNvPr id="890" name="直線コネクタ 889"/>
        <xdr:cNvCxnSpPr/>
      </xdr:nvCxnSpPr>
      <xdr:spPr>
        <a:xfrm flipV="1">
          <a:off x="13703300" y="1744163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59689</xdr:rowOff>
    </xdr:from>
    <xdr:to>
      <xdr:col>67</xdr:col>
      <xdr:colOff>101600</xdr:colOff>
      <xdr:row>101</xdr:row>
      <xdr:rowOff>161289</xdr:rowOff>
    </xdr:to>
    <xdr:sp macro="" textlink="">
      <xdr:nvSpPr>
        <xdr:cNvPr id="891" name="楕円 890"/>
        <xdr:cNvSpPr/>
      </xdr:nvSpPr>
      <xdr:spPr>
        <a:xfrm>
          <a:off x="127635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110489</xdr:rowOff>
    </xdr:from>
    <xdr:to>
      <xdr:col>71</xdr:col>
      <xdr:colOff>177800</xdr:colOff>
      <xdr:row>101</xdr:row>
      <xdr:rowOff>141514</xdr:rowOff>
    </xdr:to>
    <xdr:cxnSp macro="">
      <xdr:nvCxnSpPr>
        <xdr:cNvPr id="892" name="直線コネクタ 891"/>
        <xdr:cNvCxnSpPr/>
      </xdr:nvCxnSpPr>
      <xdr:spPr>
        <a:xfrm>
          <a:off x="12814300" y="17426939"/>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44648</xdr:rowOff>
    </xdr:from>
    <xdr:ext cx="405111" cy="259045"/>
    <xdr:sp macro="" textlink="">
      <xdr:nvSpPr>
        <xdr:cNvPr id="893" name="n_1aveValue【庁舎】&#10;有形固定資産減価償却率"/>
        <xdr:cNvSpPr txBox="1"/>
      </xdr:nvSpPr>
      <xdr:spPr>
        <a:xfrm>
          <a:off x="152660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65876</xdr:rowOff>
    </xdr:from>
    <xdr:ext cx="405111" cy="259045"/>
    <xdr:sp macro="" textlink="">
      <xdr:nvSpPr>
        <xdr:cNvPr id="894" name="n_2aveValue【庁舎】&#10;有形固定資産減価償却率"/>
        <xdr:cNvSpPr txBox="1"/>
      </xdr:nvSpPr>
      <xdr:spPr>
        <a:xfrm>
          <a:off x="14389744" y="1789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98533</xdr:rowOff>
    </xdr:from>
    <xdr:ext cx="405111" cy="259045"/>
    <xdr:sp macro="" textlink="">
      <xdr:nvSpPr>
        <xdr:cNvPr id="895" name="n_3aveValue【庁舎】&#10;有形固定資産減価償却率"/>
        <xdr:cNvSpPr txBox="1"/>
      </xdr:nvSpPr>
      <xdr:spPr>
        <a:xfrm>
          <a:off x="13500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78939</xdr:rowOff>
    </xdr:from>
    <xdr:ext cx="405111" cy="259045"/>
    <xdr:sp macro="" textlink="">
      <xdr:nvSpPr>
        <xdr:cNvPr id="896" name="n_4aveValue【庁舎】&#10;有形固定資産減価償却率"/>
        <xdr:cNvSpPr txBox="1"/>
      </xdr:nvSpPr>
      <xdr:spPr>
        <a:xfrm>
          <a:off x="12611744" y="1790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154957</xdr:rowOff>
    </xdr:from>
    <xdr:ext cx="405111" cy="259045"/>
    <xdr:sp macro="" textlink="">
      <xdr:nvSpPr>
        <xdr:cNvPr id="897" name="n_1mainValue【庁舎】&#10;有形固定資産減価償却率"/>
        <xdr:cNvSpPr txBox="1"/>
      </xdr:nvSpPr>
      <xdr:spPr>
        <a:xfrm>
          <a:off x="15266044"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21063</xdr:rowOff>
    </xdr:from>
    <xdr:ext cx="405111" cy="259045"/>
    <xdr:sp macro="" textlink="">
      <xdr:nvSpPr>
        <xdr:cNvPr id="898" name="n_2mainValue【庁舎】&#10;有形固定資産減価償却率"/>
        <xdr:cNvSpPr txBox="1"/>
      </xdr:nvSpPr>
      <xdr:spPr>
        <a:xfrm>
          <a:off x="14389744" y="1716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37391</xdr:rowOff>
    </xdr:from>
    <xdr:ext cx="405111" cy="259045"/>
    <xdr:sp macro="" textlink="">
      <xdr:nvSpPr>
        <xdr:cNvPr id="899" name="n_3mainValue【庁舎】&#10;有形固定資産減価償却率"/>
        <xdr:cNvSpPr txBox="1"/>
      </xdr:nvSpPr>
      <xdr:spPr>
        <a:xfrm>
          <a:off x="13500744" y="1718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6366</xdr:rowOff>
    </xdr:from>
    <xdr:ext cx="405111" cy="259045"/>
    <xdr:sp macro="" textlink="">
      <xdr:nvSpPr>
        <xdr:cNvPr id="900" name="n_4mainValue【庁舎】&#10;有形固定資産減価償却率"/>
        <xdr:cNvSpPr txBox="1"/>
      </xdr:nvSpPr>
      <xdr:spPr>
        <a:xfrm>
          <a:off x="1261174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1" name="正方形/長方形 9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2" name="正方形/長方形 9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3" name="正方形/長方形 9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4" name="正方形/長方形 9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5" name="正方形/長方形 9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6" name="正方形/長方形 9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7" name="正方形/長方形 9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8" name="正方形/長方形 9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9" name="テキスト ボックス 9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0" name="直線コネクタ 9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1" name="直線コネクタ 91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2" name="テキスト ボックス 91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3" name="直線コネクタ 91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4" name="テキスト ボックス 91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5" name="直線コネクタ 91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6" name="テキスト ボックス 91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7" name="直線コネクタ 91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8" name="テキスト ボックス 91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107</xdr:row>
      <xdr:rowOff>105918</xdr:rowOff>
    </xdr:to>
    <xdr:cxnSp macro="">
      <xdr:nvCxnSpPr>
        <xdr:cNvPr id="922" name="直線コネクタ 921"/>
        <xdr:cNvCxnSpPr/>
      </xdr:nvCxnSpPr>
      <xdr:spPr>
        <a:xfrm flipV="1">
          <a:off x="22160864" y="17223487"/>
          <a:ext cx="0" cy="12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109745</xdr:rowOff>
    </xdr:from>
    <xdr:ext cx="469744" cy="259045"/>
    <xdr:sp macro="" textlink="">
      <xdr:nvSpPr>
        <xdr:cNvPr id="923" name="【庁舎】&#10;一人当たり面積最小値テキスト"/>
        <xdr:cNvSpPr txBox="1"/>
      </xdr:nvSpPr>
      <xdr:spPr>
        <a:xfrm>
          <a:off x="221996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105918</xdr:rowOff>
    </xdr:from>
    <xdr:to>
      <xdr:col>116</xdr:col>
      <xdr:colOff>152400</xdr:colOff>
      <xdr:row>107</xdr:row>
      <xdr:rowOff>105918</xdr:rowOff>
    </xdr:to>
    <xdr:cxnSp macro="">
      <xdr:nvCxnSpPr>
        <xdr:cNvPr id="924" name="直線コネクタ 923"/>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925" name="【庁舎】&#10;一人当たり面積最大値テキスト"/>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926" name="直線コネクタ 925"/>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119142</xdr:rowOff>
    </xdr:from>
    <xdr:ext cx="469744" cy="259045"/>
    <xdr:sp macro="" textlink="">
      <xdr:nvSpPr>
        <xdr:cNvPr id="927" name="【庁舎】&#10;一人当たり面積平均値テキスト"/>
        <xdr:cNvSpPr txBox="1"/>
      </xdr:nvSpPr>
      <xdr:spPr>
        <a:xfrm>
          <a:off x="22199600" y="1777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928" name="フローチャート: 判断 927"/>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77978</xdr:rowOff>
    </xdr:from>
    <xdr:to>
      <xdr:col>112</xdr:col>
      <xdr:colOff>38100</xdr:colOff>
      <xdr:row>105</xdr:row>
      <xdr:rowOff>8128</xdr:rowOff>
    </xdr:to>
    <xdr:sp macro="" textlink="">
      <xdr:nvSpPr>
        <xdr:cNvPr id="929" name="フローチャート: 判断 928"/>
        <xdr:cNvSpPr/>
      </xdr:nvSpPr>
      <xdr:spPr>
        <a:xfrm>
          <a:off x="21272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100837</xdr:rowOff>
    </xdr:from>
    <xdr:to>
      <xdr:col>107</xdr:col>
      <xdr:colOff>101600</xdr:colOff>
      <xdr:row>105</xdr:row>
      <xdr:rowOff>30987</xdr:rowOff>
    </xdr:to>
    <xdr:sp macro="" textlink="">
      <xdr:nvSpPr>
        <xdr:cNvPr id="930" name="フローチャート: 判断 929"/>
        <xdr:cNvSpPr/>
      </xdr:nvSpPr>
      <xdr:spPr>
        <a:xfrm>
          <a:off x="20383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105411</xdr:rowOff>
    </xdr:from>
    <xdr:to>
      <xdr:col>102</xdr:col>
      <xdr:colOff>165100</xdr:colOff>
      <xdr:row>105</xdr:row>
      <xdr:rowOff>35561</xdr:rowOff>
    </xdr:to>
    <xdr:sp macro="" textlink="">
      <xdr:nvSpPr>
        <xdr:cNvPr id="931" name="フローチャート: 判断 930"/>
        <xdr:cNvSpPr/>
      </xdr:nvSpPr>
      <xdr:spPr>
        <a:xfrm>
          <a:off x="19494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23113</xdr:rowOff>
    </xdr:from>
    <xdr:to>
      <xdr:col>98</xdr:col>
      <xdr:colOff>38100</xdr:colOff>
      <xdr:row>104</xdr:row>
      <xdr:rowOff>124713</xdr:rowOff>
    </xdr:to>
    <xdr:sp macro="" textlink="">
      <xdr:nvSpPr>
        <xdr:cNvPr id="932" name="フローチャート: 判断 931"/>
        <xdr:cNvSpPr/>
      </xdr:nvSpPr>
      <xdr:spPr>
        <a:xfrm>
          <a:off x="18605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146558</xdr:rowOff>
    </xdr:from>
    <xdr:to>
      <xdr:col>116</xdr:col>
      <xdr:colOff>114300</xdr:colOff>
      <xdr:row>105</xdr:row>
      <xdr:rowOff>76708</xdr:rowOff>
    </xdr:to>
    <xdr:sp macro="" textlink="">
      <xdr:nvSpPr>
        <xdr:cNvPr id="938" name="楕円 937"/>
        <xdr:cNvSpPr/>
      </xdr:nvSpPr>
      <xdr:spPr>
        <a:xfrm>
          <a:off x="22110700" y="1797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124985</xdr:rowOff>
    </xdr:from>
    <xdr:ext cx="469744" cy="259045"/>
    <xdr:sp macro="" textlink="">
      <xdr:nvSpPr>
        <xdr:cNvPr id="939" name="【庁舎】&#10;一人当たり面積該当値テキスト"/>
        <xdr:cNvSpPr txBox="1"/>
      </xdr:nvSpPr>
      <xdr:spPr>
        <a:xfrm>
          <a:off x="22199600" y="17955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153415</xdr:rowOff>
    </xdr:from>
    <xdr:to>
      <xdr:col>112</xdr:col>
      <xdr:colOff>38100</xdr:colOff>
      <xdr:row>105</xdr:row>
      <xdr:rowOff>83565</xdr:rowOff>
    </xdr:to>
    <xdr:sp macro="" textlink="">
      <xdr:nvSpPr>
        <xdr:cNvPr id="940" name="楕円 939"/>
        <xdr:cNvSpPr/>
      </xdr:nvSpPr>
      <xdr:spPr>
        <a:xfrm>
          <a:off x="21272500" y="179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25908</xdr:rowOff>
    </xdr:from>
    <xdr:to>
      <xdr:col>116</xdr:col>
      <xdr:colOff>63500</xdr:colOff>
      <xdr:row>105</xdr:row>
      <xdr:rowOff>32765</xdr:rowOff>
    </xdr:to>
    <xdr:cxnSp macro="">
      <xdr:nvCxnSpPr>
        <xdr:cNvPr id="941" name="直線コネクタ 940"/>
        <xdr:cNvCxnSpPr/>
      </xdr:nvCxnSpPr>
      <xdr:spPr>
        <a:xfrm flipV="1">
          <a:off x="21323300" y="18028158"/>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96265</xdr:rowOff>
    </xdr:from>
    <xdr:to>
      <xdr:col>107</xdr:col>
      <xdr:colOff>101600</xdr:colOff>
      <xdr:row>105</xdr:row>
      <xdr:rowOff>26415</xdr:rowOff>
    </xdr:to>
    <xdr:sp macro="" textlink="">
      <xdr:nvSpPr>
        <xdr:cNvPr id="942" name="楕円 941"/>
        <xdr:cNvSpPr/>
      </xdr:nvSpPr>
      <xdr:spPr>
        <a:xfrm>
          <a:off x="20383500" y="1792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147065</xdr:rowOff>
    </xdr:from>
    <xdr:to>
      <xdr:col>111</xdr:col>
      <xdr:colOff>177800</xdr:colOff>
      <xdr:row>105</xdr:row>
      <xdr:rowOff>32765</xdr:rowOff>
    </xdr:to>
    <xdr:cxnSp macro="">
      <xdr:nvCxnSpPr>
        <xdr:cNvPr id="943" name="直線コネクタ 942"/>
        <xdr:cNvCxnSpPr/>
      </xdr:nvCxnSpPr>
      <xdr:spPr>
        <a:xfrm>
          <a:off x="20434300" y="1797786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11685</xdr:rowOff>
    </xdr:from>
    <xdr:to>
      <xdr:col>102</xdr:col>
      <xdr:colOff>165100</xdr:colOff>
      <xdr:row>104</xdr:row>
      <xdr:rowOff>113285</xdr:rowOff>
    </xdr:to>
    <xdr:sp macro="" textlink="">
      <xdr:nvSpPr>
        <xdr:cNvPr id="944" name="楕円 943"/>
        <xdr:cNvSpPr/>
      </xdr:nvSpPr>
      <xdr:spPr>
        <a:xfrm>
          <a:off x="19494500" y="1784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62485</xdr:rowOff>
    </xdr:from>
    <xdr:to>
      <xdr:col>107</xdr:col>
      <xdr:colOff>50800</xdr:colOff>
      <xdr:row>104</xdr:row>
      <xdr:rowOff>147065</xdr:rowOff>
    </xdr:to>
    <xdr:cxnSp macro="">
      <xdr:nvCxnSpPr>
        <xdr:cNvPr id="945" name="直線コネクタ 944"/>
        <xdr:cNvCxnSpPr/>
      </xdr:nvCxnSpPr>
      <xdr:spPr>
        <a:xfrm>
          <a:off x="19545300" y="17893285"/>
          <a:ext cx="889000" cy="8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132842</xdr:rowOff>
    </xdr:from>
    <xdr:to>
      <xdr:col>98</xdr:col>
      <xdr:colOff>38100</xdr:colOff>
      <xdr:row>105</xdr:row>
      <xdr:rowOff>62992</xdr:rowOff>
    </xdr:to>
    <xdr:sp macro="" textlink="">
      <xdr:nvSpPr>
        <xdr:cNvPr id="946" name="楕円 945"/>
        <xdr:cNvSpPr/>
      </xdr:nvSpPr>
      <xdr:spPr>
        <a:xfrm>
          <a:off x="18605500" y="1796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62485</xdr:rowOff>
    </xdr:from>
    <xdr:to>
      <xdr:col>102</xdr:col>
      <xdr:colOff>114300</xdr:colOff>
      <xdr:row>105</xdr:row>
      <xdr:rowOff>12192</xdr:rowOff>
    </xdr:to>
    <xdr:cxnSp macro="">
      <xdr:nvCxnSpPr>
        <xdr:cNvPr id="947" name="直線コネクタ 946"/>
        <xdr:cNvCxnSpPr/>
      </xdr:nvCxnSpPr>
      <xdr:spPr>
        <a:xfrm flipV="1">
          <a:off x="18656300" y="17893285"/>
          <a:ext cx="889000" cy="12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24655</xdr:rowOff>
    </xdr:from>
    <xdr:ext cx="469744" cy="259045"/>
    <xdr:sp macro="" textlink="">
      <xdr:nvSpPr>
        <xdr:cNvPr id="948" name="n_1aveValue【庁舎】&#10;一人当たり面積"/>
        <xdr:cNvSpPr txBox="1"/>
      </xdr:nvSpPr>
      <xdr:spPr>
        <a:xfrm>
          <a:off x="21075727" y="1768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22114</xdr:rowOff>
    </xdr:from>
    <xdr:ext cx="469744" cy="259045"/>
    <xdr:sp macro="" textlink="">
      <xdr:nvSpPr>
        <xdr:cNvPr id="949" name="n_2aveValue【庁舎】&#10;一人当たり面積"/>
        <xdr:cNvSpPr txBox="1"/>
      </xdr:nvSpPr>
      <xdr:spPr>
        <a:xfrm>
          <a:off x="20199427" y="1802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26688</xdr:rowOff>
    </xdr:from>
    <xdr:ext cx="469744" cy="259045"/>
    <xdr:sp macro="" textlink="">
      <xdr:nvSpPr>
        <xdr:cNvPr id="950" name="n_3aveValue【庁舎】&#10;一人当たり面積"/>
        <xdr:cNvSpPr txBox="1"/>
      </xdr:nvSpPr>
      <xdr:spPr>
        <a:xfrm>
          <a:off x="19310427"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141240</xdr:rowOff>
    </xdr:from>
    <xdr:ext cx="469744" cy="259045"/>
    <xdr:sp macro="" textlink="">
      <xdr:nvSpPr>
        <xdr:cNvPr id="951" name="n_4aveValue【庁舎】&#10;一人当たり面積"/>
        <xdr:cNvSpPr txBox="1"/>
      </xdr:nvSpPr>
      <xdr:spPr>
        <a:xfrm>
          <a:off x="18421427" y="1762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74692</xdr:rowOff>
    </xdr:from>
    <xdr:ext cx="469744" cy="259045"/>
    <xdr:sp macro="" textlink="">
      <xdr:nvSpPr>
        <xdr:cNvPr id="952" name="n_1mainValue【庁舎】&#10;一人当たり面積"/>
        <xdr:cNvSpPr txBox="1"/>
      </xdr:nvSpPr>
      <xdr:spPr>
        <a:xfrm>
          <a:off x="210757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42942</xdr:rowOff>
    </xdr:from>
    <xdr:ext cx="469744" cy="259045"/>
    <xdr:sp macro="" textlink="">
      <xdr:nvSpPr>
        <xdr:cNvPr id="953" name="n_2mainValue【庁舎】&#10;一人当たり面積"/>
        <xdr:cNvSpPr txBox="1"/>
      </xdr:nvSpPr>
      <xdr:spPr>
        <a:xfrm>
          <a:off x="20199427" y="1770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129812</xdr:rowOff>
    </xdr:from>
    <xdr:ext cx="469744" cy="259045"/>
    <xdr:sp macro="" textlink="">
      <xdr:nvSpPr>
        <xdr:cNvPr id="954" name="n_3mainValue【庁舎】&#10;一人当たり面積"/>
        <xdr:cNvSpPr txBox="1"/>
      </xdr:nvSpPr>
      <xdr:spPr>
        <a:xfrm>
          <a:off x="19310427" y="1761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54119</xdr:rowOff>
    </xdr:from>
    <xdr:ext cx="469744" cy="259045"/>
    <xdr:sp macro="" textlink="">
      <xdr:nvSpPr>
        <xdr:cNvPr id="955" name="n_4mainValue【庁舎】&#10;一人当たり面積"/>
        <xdr:cNvSpPr txBox="1"/>
      </xdr:nvSpPr>
      <xdr:spPr>
        <a:xfrm>
          <a:off x="18421427" y="1805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年度中に、数値が大きく変動したのは消防施設と市民会館の有形固定資産減価償却率である。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消防施設の有形固定資産減価償却率が減少した要因は、令和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年度に有明広域消防本部・玉名消防署が完成したためである。市民会館については、令和元年度末に新市民会館ホール棟が完成したことに伴い、令和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年度に旧ホール棟を解体したため減少した。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今後も公共施設等総合管理計画や下位計画である公共施設個別施設計画に基づき、集約化・複合化や除却、長寿命化等に務め、公共施設・インフラの適正な維持管理を図っていく。</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熊本県玉名市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65,474
64,485
152.60
41,353,953
40,072,456
850,404
18,096,356
34,286,400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近年、ほぼ横ばいを維持しており、類似団体との差に変化はなく、下回る状況が続いている。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人口減少社会の中で、より効率的な行政運営に努めるほか、企業誘致や定住の促進、使用料・手数料の適正化、市税の徴収強化等により、自主財源の確保と財政基盤の強化を図る。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45</xdr:row>
      <xdr:rowOff>79828</xdr:rowOff>
    </xdr:to>
    <xdr:cxnSp macro="">
      <xdr:nvCxnSpPr>
        <xdr:cNvPr id="66" name="直線コネクタ 65"/>
        <xdr:cNvCxnSpPr/>
      </xdr:nvCxnSpPr>
      <xdr:spPr>
        <a:xfrm flipV="1">
          <a:off x="4953000" y="63472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43543</xdr:rowOff>
    </xdr:from>
    <xdr:to>
      <xdr:col>23</xdr:col>
      <xdr:colOff>133350</xdr:colOff>
      <xdr:row>43</xdr:row>
      <xdr:rowOff>60778</xdr:rowOff>
    </xdr:to>
    <xdr:cxnSp macro="">
      <xdr:nvCxnSpPr>
        <xdr:cNvPr id="71" name="直線コネクタ 70"/>
        <xdr:cNvCxnSpPr/>
      </xdr:nvCxnSpPr>
      <xdr:spPr>
        <a:xfrm flipV="1">
          <a:off x="4114800" y="74158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42834</xdr:rowOff>
    </xdr:from>
    <xdr:ext cx="762000" cy="259045"/>
    <xdr:sp macro="" textlink="">
      <xdr:nvSpPr>
        <xdr:cNvPr id="72" name="財政力平均値テキスト"/>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73" name="フローチャート: 判断 72"/>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60778</xdr:rowOff>
    </xdr:from>
    <xdr:to>
      <xdr:col>19</xdr:col>
      <xdr:colOff>133350</xdr:colOff>
      <xdr:row>43</xdr:row>
      <xdr:rowOff>60778</xdr:rowOff>
    </xdr:to>
    <xdr:cxnSp macro="">
      <xdr:nvCxnSpPr>
        <xdr:cNvPr id="74" name="直線コネクタ 73"/>
        <xdr:cNvCxnSpPr/>
      </xdr:nvCxnSpPr>
      <xdr:spPr>
        <a:xfrm>
          <a:off x="3225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5" name="フローチャート: 判断 74"/>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6" name="テキスト ボックス 75"/>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60778</xdr:rowOff>
    </xdr:from>
    <xdr:to>
      <xdr:col>15</xdr:col>
      <xdr:colOff>82550</xdr:colOff>
      <xdr:row>43</xdr:row>
      <xdr:rowOff>60778</xdr:rowOff>
    </xdr:to>
    <xdr:cxnSp macro="">
      <xdr:nvCxnSpPr>
        <xdr:cNvPr id="77" name="直線コネクタ 76"/>
        <xdr:cNvCxnSpPr/>
      </xdr:nvCxnSpPr>
      <xdr:spPr>
        <a:xfrm>
          <a:off x="2336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60778</xdr:rowOff>
    </xdr:from>
    <xdr:to>
      <xdr:col>15</xdr:col>
      <xdr:colOff>133350</xdr:colOff>
      <xdr:row>42</xdr:row>
      <xdr:rowOff>162378</xdr:rowOff>
    </xdr:to>
    <xdr:sp macro="" textlink="">
      <xdr:nvSpPr>
        <xdr:cNvPr id="78" name="フローチャート: 判断 77"/>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1105</xdr:rowOff>
    </xdr:from>
    <xdr:ext cx="762000" cy="259045"/>
    <xdr:sp macro="" textlink="">
      <xdr:nvSpPr>
        <xdr:cNvPr id="79" name="テキスト ボックス 78"/>
        <xdr:cNvSpPr txBox="1"/>
      </xdr:nvSpPr>
      <xdr:spPr>
        <a:xfrm>
          <a:off x="2844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60778</xdr:rowOff>
    </xdr:from>
    <xdr:to>
      <xdr:col>11</xdr:col>
      <xdr:colOff>31750</xdr:colOff>
      <xdr:row>43</xdr:row>
      <xdr:rowOff>60778</xdr:rowOff>
    </xdr:to>
    <xdr:cxnSp macro="">
      <xdr:nvCxnSpPr>
        <xdr:cNvPr id="80" name="直線コネクタ 79"/>
        <xdr:cNvCxnSpPr/>
      </xdr:nvCxnSpPr>
      <xdr:spPr>
        <a:xfrm>
          <a:off x="1447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1105</xdr:rowOff>
    </xdr:from>
    <xdr:ext cx="762000" cy="259045"/>
    <xdr:sp macro="" textlink="">
      <xdr:nvSpPr>
        <xdr:cNvPr id="82" name="テキスト ボックス 81"/>
        <xdr:cNvSpPr txBox="1"/>
      </xdr:nvSpPr>
      <xdr:spPr>
        <a:xfrm>
          <a:off x="1955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164193</xdr:rowOff>
    </xdr:from>
    <xdr:to>
      <xdr:col>23</xdr:col>
      <xdr:colOff>184150</xdr:colOff>
      <xdr:row>43</xdr:row>
      <xdr:rowOff>94343</xdr:rowOff>
    </xdr:to>
    <xdr:sp macro="" textlink="">
      <xdr:nvSpPr>
        <xdr:cNvPr id="90" name="楕円 89"/>
        <xdr:cNvSpPr/>
      </xdr:nvSpPr>
      <xdr:spPr>
        <a:xfrm>
          <a:off x="49022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136270</xdr:rowOff>
    </xdr:from>
    <xdr:ext cx="762000" cy="259045"/>
    <xdr:sp macro="" textlink="">
      <xdr:nvSpPr>
        <xdr:cNvPr id="91" name="財政力該当値テキスト"/>
        <xdr:cNvSpPr txBox="1"/>
      </xdr:nvSpPr>
      <xdr:spPr>
        <a:xfrm>
          <a:off x="5041900" y="733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9978</xdr:rowOff>
    </xdr:from>
    <xdr:to>
      <xdr:col>19</xdr:col>
      <xdr:colOff>184150</xdr:colOff>
      <xdr:row>43</xdr:row>
      <xdr:rowOff>111578</xdr:rowOff>
    </xdr:to>
    <xdr:sp macro="" textlink="">
      <xdr:nvSpPr>
        <xdr:cNvPr id="92" name="楕円 91"/>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96355</xdr:rowOff>
    </xdr:from>
    <xdr:ext cx="736600" cy="259045"/>
    <xdr:sp macro="" textlink="">
      <xdr:nvSpPr>
        <xdr:cNvPr id="93" name="テキスト ボックス 92"/>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9978</xdr:rowOff>
    </xdr:from>
    <xdr:to>
      <xdr:col>15</xdr:col>
      <xdr:colOff>133350</xdr:colOff>
      <xdr:row>43</xdr:row>
      <xdr:rowOff>111578</xdr:rowOff>
    </xdr:to>
    <xdr:sp macro="" textlink="">
      <xdr:nvSpPr>
        <xdr:cNvPr id="94" name="楕円 93"/>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95" name="テキスト ボックス 94"/>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9978</xdr:rowOff>
    </xdr:from>
    <xdr:to>
      <xdr:col>11</xdr:col>
      <xdr:colOff>82550</xdr:colOff>
      <xdr:row>43</xdr:row>
      <xdr:rowOff>111578</xdr:rowOff>
    </xdr:to>
    <xdr:sp macro="" textlink="">
      <xdr:nvSpPr>
        <xdr:cNvPr id="96" name="楕円 95"/>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97" name="テキスト ボックス 96"/>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8" name="楕円 97"/>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99" name="テキスト ボックス 98"/>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普通交付税の減少等の影響もあり、分母となる経常経費一般財源が前年度比の</a:t>
          </a:r>
          <a:r>
            <a:rPr kumimoji="1" lang="en-US" altLang="ja-JP" sz="1100">
              <a:latin typeface="ＭＳ Ｐゴシック" panose="020B0600070205080204" pitchFamily="50" charset="-128"/>
              <a:ea typeface="ＭＳ Ｐゴシック" panose="020B0600070205080204" pitchFamily="50" charset="-128"/>
            </a:rPr>
            <a:t>37</a:t>
          </a:r>
          <a:r>
            <a:rPr kumimoji="1" lang="ja-JP" altLang="en-US" sz="1100">
              <a:latin typeface="ＭＳ Ｐゴシック" panose="020B0600070205080204" pitchFamily="50" charset="-128"/>
              <a:ea typeface="ＭＳ Ｐゴシック" panose="020B0600070205080204" pitchFamily="50" charset="-128"/>
            </a:rPr>
            <a:t>百万円の減額となった。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分子である経常経費充当一般財源は分母以上の減額となり、前年度比の</a:t>
          </a:r>
          <a:r>
            <a:rPr kumimoji="1" lang="en-US" altLang="ja-JP" sz="1100">
              <a:latin typeface="ＭＳ Ｐゴシック" panose="020B0600070205080204" pitchFamily="50" charset="-128"/>
              <a:ea typeface="ＭＳ Ｐゴシック" panose="020B0600070205080204" pitchFamily="50" charset="-128"/>
            </a:rPr>
            <a:t>159</a:t>
          </a:r>
          <a:r>
            <a:rPr kumimoji="1" lang="ja-JP" altLang="en-US" sz="1100">
              <a:latin typeface="ＭＳ Ｐゴシック" panose="020B0600070205080204" pitchFamily="50" charset="-128"/>
              <a:ea typeface="ＭＳ Ｐゴシック" panose="020B0600070205080204" pitchFamily="50" charset="-128"/>
            </a:rPr>
            <a:t>百万円の減額であったため、経常収支比率は前年度比▲</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減額の要因としては、社会福祉振興基金を取崩し繰入れたことによる財源充当、児童扶養手当の支給回数調整、生活保護費の減少等により、扶助費が</a:t>
          </a:r>
          <a:r>
            <a:rPr kumimoji="1" lang="en-US" altLang="ja-JP" sz="1100">
              <a:latin typeface="ＭＳ Ｐゴシック" panose="020B0600070205080204" pitchFamily="50" charset="-128"/>
              <a:ea typeface="ＭＳ Ｐゴシック" panose="020B0600070205080204" pitchFamily="50" charset="-128"/>
            </a:rPr>
            <a:t>256</a:t>
          </a:r>
          <a:r>
            <a:rPr kumimoji="1" lang="ja-JP" altLang="en-US" sz="1100">
              <a:latin typeface="ＭＳ Ｐゴシック" panose="020B0600070205080204" pitchFamily="50" charset="-128"/>
              <a:ea typeface="ＭＳ Ｐゴシック" panose="020B0600070205080204" pitchFamily="50" charset="-128"/>
            </a:rPr>
            <a:t>百万円の減額となっている。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また、公債費は、</a:t>
          </a:r>
          <a:r>
            <a:rPr kumimoji="1" lang="en-US" altLang="ja-JP" sz="1100">
              <a:latin typeface="ＭＳ Ｐゴシック" panose="020B0600070205080204" pitchFamily="50" charset="-128"/>
              <a:ea typeface="ＭＳ Ｐゴシック" panose="020B0600070205080204" pitchFamily="50" charset="-128"/>
            </a:rPr>
            <a:t>131</a:t>
          </a:r>
          <a:r>
            <a:rPr kumimoji="1" lang="ja-JP" altLang="en-US" sz="1100">
              <a:latin typeface="ＭＳ Ｐゴシック" panose="020B0600070205080204" pitchFamily="50" charset="-128"/>
              <a:ea typeface="ＭＳ Ｐゴシック" panose="020B0600070205080204" pitchFamily="50" charset="-128"/>
            </a:rPr>
            <a:t>百万円の増額となっており、合併特例債の償還によるものが主な要因となっている。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31750</xdr:rowOff>
    </xdr:to>
    <xdr:cxnSp macro="">
      <xdr:nvCxnSpPr>
        <xdr:cNvPr id="129" name="直線コネクタ 128"/>
        <xdr:cNvCxnSpPr/>
      </xdr:nvCxnSpPr>
      <xdr:spPr>
        <a:xfrm flipV="1">
          <a:off x="4953000" y="1015957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67</xdr:row>
      <xdr:rowOff>31750</xdr:rowOff>
    </xdr:from>
    <xdr:to>
      <xdr:col>23</xdr:col>
      <xdr:colOff>133350</xdr:colOff>
      <xdr:row>67</xdr:row>
      <xdr:rowOff>88054</xdr:rowOff>
    </xdr:to>
    <xdr:cxnSp macro="">
      <xdr:nvCxnSpPr>
        <xdr:cNvPr id="134" name="直線コネクタ 133"/>
        <xdr:cNvCxnSpPr/>
      </xdr:nvCxnSpPr>
      <xdr:spPr>
        <a:xfrm flipV="1">
          <a:off x="4114800" y="11518900"/>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5" name="財政構造の弾力性平均値テキスト"/>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165523</xdr:rowOff>
    </xdr:from>
    <xdr:to>
      <xdr:col>19</xdr:col>
      <xdr:colOff>133350</xdr:colOff>
      <xdr:row>67</xdr:row>
      <xdr:rowOff>88054</xdr:rowOff>
    </xdr:to>
    <xdr:cxnSp macro="">
      <xdr:nvCxnSpPr>
        <xdr:cNvPr id="137" name="直線コネクタ 136"/>
        <xdr:cNvCxnSpPr/>
      </xdr:nvCxnSpPr>
      <xdr:spPr>
        <a:xfrm>
          <a:off x="3225800" y="11309773"/>
          <a:ext cx="889000" cy="2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8" name="フローチャート: 判断 137"/>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108390</xdr:rowOff>
    </xdr:from>
    <xdr:ext cx="736600" cy="259045"/>
    <xdr:sp macro="" textlink="">
      <xdr:nvSpPr>
        <xdr:cNvPr id="139" name="テキスト ボックス 138"/>
        <xdr:cNvSpPr txBox="1"/>
      </xdr:nvSpPr>
      <xdr:spPr>
        <a:xfrm>
          <a:off x="3733800" y="1073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74083</xdr:rowOff>
    </xdr:from>
    <xdr:to>
      <xdr:col>15</xdr:col>
      <xdr:colOff>82550</xdr:colOff>
      <xdr:row>65</xdr:row>
      <xdr:rowOff>165523</xdr:rowOff>
    </xdr:to>
    <xdr:cxnSp macro="">
      <xdr:nvCxnSpPr>
        <xdr:cNvPr id="140" name="直線コネクタ 139"/>
        <xdr:cNvCxnSpPr/>
      </xdr:nvCxnSpPr>
      <xdr:spPr>
        <a:xfrm>
          <a:off x="2336800" y="10875433"/>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119804</xdr:rowOff>
    </xdr:from>
    <xdr:to>
      <xdr:col>15</xdr:col>
      <xdr:colOff>133350</xdr:colOff>
      <xdr:row>64</xdr:row>
      <xdr:rowOff>49954</xdr:rowOff>
    </xdr:to>
    <xdr:sp macro="" textlink="">
      <xdr:nvSpPr>
        <xdr:cNvPr id="141" name="フローチャート: 判断 140"/>
        <xdr:cNvSpPr/>
      </xdr:nvSpPr>
      <xdr:spPr>
        <a:xfrm>
          <a:off x="3175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60131</xdr:rowOff>
    </xdr:from>
    <xdr:ext cx="762000" cy="259045"/>
    <xdr:sp macro="" textlink="">
      <xdr:nvSpPr>
        <xdr:cNvPr id="142" name="テキスト ボックス 141"/>
        <xdr:cNvSpPr txBox="1"/>
      </xdr:nvSpPr>
      <xdr:spPr>
        <a:xfrm>
          <a:off x="2844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41910</xdr:rowOff>
    </xdr:from>
    <xdr:to>
      <xdr:col>11</xdr:col>
      <xdr:colOff>31750</xdr:colOff>
      <xdr:row>63</xdr:row>
      <xdr:rowOff>74083</xdr:rowOff>
    </xdr:to>
    <xdr:cxnSp macro="">
      <xdr:nvCxnSpPr>
        <xdr:cNvPr id="143" name="直線コネクタ 142"/>
        <xdr:cNvCxnSpPr/>
      </xdr:nvCxnSpPr>
      <xdr:spPr>
        <a:xfrm>
          <a:off x="1447800" y="1084326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45" name="テキスト ボックス 144"/>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6" name="フローチャート: 判断 145"/>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94844</xdr:rowOff>
    </xdr:from>
    <xdr:ext cx="762000" cy="259045"/>
    <xdr:sp macro="" textlink="">
      <xdr:nvSpPr>
        <xdr:cNvPr id="147" name="テキスト ボックス 146"/>
        <xdr:cNvSpPr txBox="1"/>
      </xdr:nvSpPr>
      <xdr:spPr>
        <a:xfrm>
          <a:off x="1066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152400</xdr:rowOff>
    </xdr:from>
    <xdr:to>
      <xdr:col>23</xdr:col>
      <xdr:colOff>184150</xdr:colOff>
      <xdr:row>67</xdr:row>
      <xdr:rowOff>82550</xdr:rowOff>
    </xdr:to>
    <xdr:sp macro="" textlink="">
      <xdr:nvSpPr>
        <xdr:cNvPr id="153" name="楕円 152"/>
        <xdr:cNvSpPr/>
      </xdr:nvSpPr>
      <xdr:spPr>
        <a:xfrm>
          <a:off x="49022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48277</xdr:rowOff>
    </xdr:from>
    <xdr:ext cx="762000" cy="259045"/>
    <xdr:sp macro="" textlink="">
      <xdr:nvSpPr>
        <xdr:cNvPr id="154" name="財政構造の弾力性該当値テキスト"/>
        <xdr:cNvSpPr txBox="1"/>
      </xdr:nvSpPr>
      <xdr:spPr>
        <a:xfrm>
          <a:off x="5041900" y="1136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37254</xdr:rowOff>
    </xdr:from>
    <xdr:to>
      <xdr:col>19</xdr:col>
      <xdr:colOff>184150</xdr:colOff>
      <xdr:row>67</xdr:row>
      <xdr:rowOff>138854</xdr:rowOff>
    </xdr:to>
    <xdr:sp macro="" textlink="">
      <xdr:nvSpPr>
        <xdr:cNvPr id="155" name="楕円 154"/>
        <xdr:cNvSpPr/>
      </xdr:nvSpPr>
      <xdr:spPr>
        <a:xfrm>
          <a:off x="4064000" y="1152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123631</xdr:rowOff>
    </xdr:from>
    <xdr:ext cx="736600" cy="259045"/>
    <xdr:sp macro="" textlink="">
      <xdr:nvSpPr>
        <xdr:cNvPr id="156" name="テキスト ボックス 155"/>
        <xdr:cNvSpPr txBox="1"/>
      </xdr:nvSpPr>
      <xdr:spPr>
        <a:xfrm>
          <a:off x="3733800" y="11610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114723</xdr:rowOff>
    </xdr:from>
    <xdr:to>
      <xdr:col>15</xdr:col>
      <xdr:colOff>133350</xdr:colOff>
      <xdr:row>66</xdr:row>
      <xdr:rowOff>44873</xdr:rowOff>
    </xdr:to>
    <xdr:sp macro="" textlink="">
      <xdr:nvSpPr>
        <xdr:cNvPr id="157" name="楕円 156"/>
        <xdr:cNvSpPr/>
      </xdr:nvSpPr>
      <xdr:spPr>
        <a:xfrm>
          <a:off x="3175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29650</xdr:rowOff>
    </xdr:from>
    <xdr:ext cx="762000" cy="259045"/>
    <xdr:sp macro="" textlink="">
      <xdr:nvSpPr>
        <xdr:cNvPr id="158" name="テキスト ボックス 157"/>
        <xdr:cNvSpPr txBox="1"/>
      </xdr:nvSpPr>
      <xdr:spPr>
        <a:xfrm>
          <a:off x="2844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23283</xdr:rowOff>
    </xdr:from>
    <xdr:to>
      <xdr:col>11</xdr:col>
      <xdr:colOff>82550</xdr:colOff>
      <xdr:row>63</xdr:row>
      <xdr:rowOff>124883</xdr:rowOff>
    </xdr:to>
    <xdr:sp macro="" textlink="">
      <xdr:nvSpPr>
        <xdr:cNvPr id="159" name="楕円 158"/>
        <xdr:cNvSpPr/>
      </xdr:nvSpPr>
      <xdr:spPr>
        <a:xfrm>
          <a:off x="2286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135060</xdr:rowOff>
    </xdr:from>
    <xdr:ext cx="762000" cy="259045"/>
    <xdr:sp macro="" textlink="">
      <xdr:nvSpPr>
        <xdr:cNvPr id="160" name="テキスト ボックス 159"/>
        <xdr:cNvSpPr txBox="1"/>
      </xdr:nvSpPr>
      <xdr:spPr>
        <a:xfrm>
          <a:off x="1955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61" name="楕円 160"/>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77487</xdr:rowOff>
    </xdr:from>
    <xdr:ext cx="762000" cy="259045"/>
    <xdr:sp macro="" textlink="">
      <xdr:nvSpPr>
        <xdr:cNvPr id="162" name="テキスト ボックス 161"/>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[137,865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類似団体平均と比較して</a:t>
          </a:r>
          <a:r>
            <a:rPr kumimoji="1" lang="en-US" altLang="ja-JP" sz="1200">
              <a:latin typeface="ＭＳ Ｐゴシック" panose="020B0600070205080204" pitchFamily="50" charset="-128"/>
              <a:ea typeface="ＭＳ Ｐゴシック" panose="020B0600070205080204" pitchFamily="50" charset="-128"/>
            </a:rPr>
            <a:t>18,084</a:t>
          </a:r>
          <a:r>
            <a:rPr kumimoji="1" lang="ja-JP" altLang="en-US" sz="1200">
              <a:latin typeface="ＭＳ Ｐゴシック" panose="020B0600070205080204" pitchFamily="50" charset="-128"/>
              <a:ea typeface="ＭＳ Ｐゴシック" panose="020B0600070205080204" pitchFamily="50" charset="-128"/>
            </a:rPr>
            <a:t>円低くなっているが、ごみ処理業務や消防業務を一部事務組合で行っているためであり、一部事務組合負担金のうち人件費や物件費に充当される部分を振り替えると実際の額は増加する。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Ｒ</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年度は対前年度比で</a:t>
          </a:r>
          <a:r>
            <a:rPr kumimoji="1" lang="en-US" altLang="ja-JP" sz="1200">
              <a:latin typeface="ＭＳ Ｐゴシック" panose="020B0600070205080204" pitchFamily="50" charset="-128"/>
              <a:ea typeface="ＭＳ Ｐゴシック" panose="020B0600070205080204" pitchFamily="50" charset="-128"/>
            </a:rPr>
            <a:t>18,970</a:t>
          </a:r>
          <a:r>
            <a:rPr kumimoji="1" lang="ja-JP" altLang="en-US" sz="1200">
              <a:latin typeface="ＭＳ Ｐゴシック" panose="020B0600070205080204" pitchFamily="50" charset="-128"/>
              <a:ea typeface="ＭＳ Ｐゴシック" panose="020B0600070205080204" pitchFamily="50" charset="-128"/>
            </a:rPr>
            <a:t>円増加しており、その主な要因は、情報教育推進事業に係る備品購入費や基幹業務システム機器等の更新、キラリかがやけ玉名応援寄附金推進事業の業務委託料の増額が挙げられる。今後は、玉名市中期財政計画に基づき行財政改革を強力に推進し、財政健全化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89565</xdr:rowOff>
    </xdr:from>
    <xdr:to>
      <xdr:col>23</xdr:col>
      <xdr:colOff>133350</xdr:colOff>
      <xdr:row>88</xdr:row>
      <xdr:rowOff>46081</xdr:rowOff>
    </xdr:to>
    <xdr:cxnSp macro="">
      <xdr:nvCxnSpPr>
        <xdr:cNvPr id="192" name="直線コネクタ 191"/>
        <xdr:cNvCxnSpPr/>
      </xdr:nvCxnSpPr>
      <xdr:spPr>
        <a:xfrm flipV="1">
          <a:off x="4953000" y="13805565"/>
          <a:ext cx="0" cy="1328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18158</xdr:rowOff>
    </xdr:from>
    <xdr:ext cx="762000" cy="259045"/>
    <xdr:sp macro="" textlink="">
      <xdr:nvSpPr>
        <xdr:cNvPr id="193" name="人件費・物件費等の状況最小値テキスト"/>
        <xdr:cNvSpPr txBox="1"/>
      </xdr:nvSpPr>
      <xdr:spPr>
        <a:xfrm>
          <a:off x="5041900" y="1510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46081</xdr:rowOff>
    </xdr:from>
    <xdr:to>
      <xdr:col>24</xdr:col>
      <xdr:colOff>12700</xdr:colOff>
      <xdr:row>88</xdr:row>
      <xdr:rowOff>46081</xdr:rowOff>
    </xdr:to>
    <xdr:cxnSp macro="">
      <xdr:nvCxnSpPr>
        <xdr:cNvPr id="194" name="直線コネクタ 193"/>
        <xdr:cNvCxnSpPr/>
      </xdr:nvCxnSpPr>
      <xdr:spPr>
        <a:xfrm>
          <a:off x="4864100" y="1513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4492</xdr:rowOff>
    </xdr:from>
    <xdr:ext cx="762000" cy="259045"/>
    <xdr:sp macro="" textlink="">
      <xdr:nvSpPr>
        <xdr:cNvPr id="195" name="人件費・物件費等の状況最大値テキスト"/>
        <xdr:cNvSpPr txBox="1"/>
      </xdr:nvSpPr>
      <xdr:spPr>
        <a:xfrm>
          <a:off x="5041900" y="1354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89565</xdr:rowOff>
    </xdr:from>
    <xdr:to>
      <xdr:col>24</xdr:col>
      <xdr:colOff>12700</xdr:colOff>
      <xdr:row>80</xdr:row>
      <xdr:rowOff>89565</xdr:rowOff>
    </xdr:to>
    <xdr:cxnSp macro="">
      <xdr:nvCxnSpPr>
        <xdr:cNvPr id="196" name="直線コネクタ 195"/>
        <xdr:cNvCxnSpPr/>
      </xdr:nvCxnSpPr>
      <xdr:spPr>
        <a:xfrm>
          <a:off x="4864100" y="1380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65196</xdr:rowOff>
    </xdr:from>
    <xdr:to>
      <xdr:col>23</xdr:col>
      <xdr:colOff>133350</xdr:colOff>
      <xdr:row>82</xdr:row>
      <xdr:rowOff>46327</xdr:rowOff>
    </xdr:to>
    <xdr:cxnSp macro="">
      <xdr:nvCxnSpPr>
        <xdr:cNvPr id="197" name="直線コネクタ 196"/>
        <xdr:cNvCxnSpPr/>
      </xdr:nvCxnSpPr>
      <xdr:spPr>
        <a:xfrm>
          <a:off x="4114800" y="13952646"/>
          <a:ext cx="838200" cy="15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113061</xdr:rowOff>
    </xdr:from>
    <xdr:ext cx="762000" cy="259045"/>
    <xdr:sp macro="" textlink="">
      <xdr:nvSpPr>
        <xdr:cNvPr id="198" name="人件費・物件費等の状況平均値テキスト"/>
        <xdr:cNvSpPr txBox="1"/>
      </xdr:nvSpPr>
      <xdr:spPr>
        <a:xfrm>
          <a:off x="5041900" y="14171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140984</xdr:rowOff>
    </xdr:from>
    <xdr:to>
      <xdr:col>23</xdr:col>
      <xdr:colOff>184150</xdr:colOff>
      <xdr:row>83</xdr:row>
      <xdr:rowOff>71134</xdr:rowOff>
    </xdr:to>
    <xdr:sp macro="" textlink="">
      <xdr:nvSpPr>
        <xdr:cNvPr id="199" name="フローチャート: 判断 198"/>
        <xdr:cNvSpPr/>
      </xdr:nvSpPr>
      <xdr:spPr>
        <a:xfrm>
          <a:off x="49022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153566</xdr:rowOff>
    </xdr:from>
    <xdr:to>
      <xdr:col>19</xdr:col>
      <xdr:colOff>133350</xdr:colOff>
      <xdr:row>81</xdr:row>
      <xdr:rowOff>65196</xdr:rowOff>
    </xdr:to>
    <xdr:cxnSp macro="">
      <xdr:nvCxnSpPr>
        <xdr:cNvPr id="200" name="直線コネクタ 199"/>
        <xdr:cNvCxnSpPr/>
      </xdr:nvCxnSpPr>
      <xdr:spPr>
        <a:xfrm>
          <a:off x="3225800" y="13869566"/>
          <a:ext cx="889000" cy="8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35647</xdr:rowOff>
    </xdr:from>
    <xdr:to>
      <xdr:col>19</xdr:col>
      <xdr:colOff>184150</xdr:colOff>
      <xdr:row>82</xdr:row>
      <xdr:rowOff>137247</xdr:rowOff>
    </xdr:to>
    <xdr:sp macro="" textlink="">
      <xdr:nvSpPr>
        <xdr:cNvPr id="201" name="フローチャート: 判断 200"/>
        <xdr:cNvSpPr/>
      </xdr:nvSpPr>
      <xdr:spPr>
        <a:xfrm>
          <a:off x="4064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122024</xdr:rowOff>
    </xdr:from>
    <xdr:ext cx="736600" cy="259045"/>
    <xdr:sp macro="" textlink="">
      <xdr:nvSpPr>
        <xdr:cNvPr id="202" name="テキスト ボックス 201"/>
        <xdr:cNvSpPr txBox="1"/>
      </xdr:nvSpPr>
      <xdr:spPr>
        <a:xfrm>
          <a:off x="3733800" y="14180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153566</xdr:rowOff>
    </xdr:from>
    <xdr:to>
      <xdr:col>15</xdr:col>
      <xdr:colOff>82550</xdr:colOff>
      <xdr:row>80</xdr:row>
      <xdr:rowOff>155730</xdr:rowOff>
    </xdr:to>
    <xdr:cxnSp macro="">
      <xdr:nvCxnSpPr>
        <xdr:cNvPr id="203" name="直線コネクタ 202"/>
        <xdr:cNvCxnSpPr/>
      </xdr:nvCxnSpPr>
      <xdr:spPr>
        <a:xfrm flipV="1">
          <a:off x="2336800" y="13869566"/>
          <a:ext cx="889000" cy="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1504</xdr:rowOff>
    </xdr:from>
    <xdr:to>
      <xdr:col>15</xdr:col>
      <xdr:colOff>133350</xdr:colOff>
      <xdr:row>82</xdr:row>
      <xdr:rowOff>103104</xdr:rowOff>
    </xdr:to>
    <xdr:sp macro="" textlink="">
      <xdr:nvSpPr>
        <xdr:cNvPr id="204" name="フローチャート: 判断 203"/>
        <xdr:cNvSpPr/>
      </xdr:nvSpPr>
      <xdr:spPr>
        <a:xfrm>
          <a:off x="3175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87881</xdr:rowOff>
    </xdr:from>
    <xdr:ext cx="762000" cy="259045"/>
    <xdr:sp macro="" textlink="">
      <xdr:nvSpPr>
        <xdr:cNvPr id="205" name="テキスト ボックス 204"/>
        <xdr:cNvSpPr txBox="1"/>
      </xdr:nvSpPr>
      <xdr:spPr>
        <a:xfrm>
          <a:off x="2844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114781</xdr:rowOff>
    </xdr:from>
    <xdr:to>
      <xdr:col>11</xdr:col>
      <xdr:colOff>31750</xdr:colOff>
      <xdr:row>80</xdr:row>
      <xdr:rowOff>155730</xdr:rowOff>
    </xdr:to>
    <xdr:cxnSp macro="">
      <xdr:nvCxnSpPr>
        <xdr:cNvPr id="206" name="直線コネクタ 205"/>
        <xdr:cNvCxnSpPr/>
      </xdr:nvCxnSpPr>
      <xdr:spPr>
        <a:xfrm>
          <a:off x="1447800" y="13830781"/>
          <a:ext cx="889000" cy="4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168047</xdr:rowOff>
    </xdr:from>
    <xdr:to>
      <xdr:col>11</xdr:col>
      <xdr:colOff>82550</xdr:colOff>
      <xdr:row>82</xdr:row>
      <xdr:rowOff>98197</xdr:rowOff>
    </xdr:to>
    <xdr:sp macro="" textlink="">
      <xdr:nvSpPr>
        <xdr:cNvPr id="207" name="フローチャート: 判断 206"/>
        <xdr:cNvSpPr/>
      </xdr:nvSpPr>
      <xdr:spPr>
        <a:xfrm>
          <a:off x="2286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82974</xdr:rowOff>
    </xdr:from>
    <xdr:ext cx="762000" cy="259045"/>
    <xdr:sp macro="" textlink="">
      <xdr:nvSpPr>
        <xdr:cNvPr id="208" name="テキスト ボックス 207"/>
        <xdr:cNvSpPr txBox="1"/>
      </xdr:nvSpPr>
      <xdr:spPr>
        <a:xfrm>
          <a:off x="1955800" y="1414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133035</xdr:rowOff>
    </xdr:from>
    <xdr:to>
      <xdr:col>7</xdr:col>
      <xdr:colOff>31750</xdr:colOff>
      <xdr:row>82</xdr:row>
      <xdr:rowOff>63185</xdr:rowOff>
    </xdr:to>
    <xdr:sp macro="" textlink="">
      <xdr:nvSpPr>
        <xdr:cNvPr id="209" name="フローチャート: 判断 208"/>
        <xdr:cNvSpPr/>
      </xdr:nvSpPr>
      <xdr:spPr>
        <a:xfrm>
          <a:off x="1397000" y="14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47962</xdr:rowOff>
    </xdr:from>
    <xdr:ext cx="762000" cy="259045"/>
    <xdr:sp macro="" textlink="">
      <xdr:nvSpPr>
        <xdr:cNvPr id="210" name="テキスト ボックス 209"/>
        <xdr:cNvSpPr txBox="1"/>
      </xdr:nvSpPr>
      <xdr:spPr>
        <a:xfrm>
          <a:off x="1066800" y="141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166977</xdr:rowOff>
    </xdr:from>
    <xdr:to>
      <xdr:col>23</xdr:col>
      <xdr:colOff>184150</xdr:colOff>
      <xdr:row>82</xdr:row>
      <xdr:rowOff>97127</xdr:rowOff>
    </xdr:to>
    <xdr:sp macro="" textlink="">
      <xdr:nvSpPr>
        <xdr:cNvPr id="216" name="楕円 215"/>
        <xdr:cNvSpPr/>
      </xdr:nvSpPr>
      <xdr:spPr>
        <a:xfrm>
          <a:off x="4902200" y="1405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12054</xdr:rowOff>
    </xdr:from>
    <xdr:ext cx="762000" cy="259045"/>
    <xdr:sp macro="" textlink="">
      <xdr:nvSpPr>
        <xdr:cNvPr id="217" name="人件費・物件費等の状況該当値テキスト"/>
        <xdr:cNvSpPr txBox="1"/>
      </xdr:nvSpPr>
      <xdr:spPr>
        <a:xfrm>
          <a:off x="5041900" y="13899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14396</xdr:rowOff>
    </xdr:from>
    <xdr:to>
      <xdr:col>19</xdr:col>
      <xdr:colOff>184150</xdr:colOff>
      <xdr:row>81</xdr:row>
      <xdr:rowOff>115996</xdr:rowOff>
    </xdr:to>
    <xdr:sp macro="" textlink="">
      <xdr:nvSpPr>
        <xdr:cNvPr id="218" name="楕円 217"/>
        <xdr:cNvSpPr/>
      </xdr:nvSpPr>
      <xdr:spPr>
        <a:xfrm>
          <a:off x="4064000" y="1390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126173</xdr:rowOff>
    </xdr:from>
    <xdr:ext cx="736600" cy="259045"/>
    <xdr:sp macro="" textlink="">
      <xdr:nvSpPr>
        <xdr:cNvPr id="219" name="テキスト ボックス 218"/>
        <xdr:cNvSpPr txBox="1"/>
      </xdr:nvSpPr>
      <xdr:spPr>
        <a:xfrm>
          <a:off x="3733800" y="13670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102766</xdr:rowOff>
    </xdr:from>
    <xdr:to>
      <xdr:col>15</xdr:col>
      <xdr:colOff>133350</xdr:colOff>
      <xdr:row>81</xdr:row>
      <xdr:rowOff>32916</xdr:rowOff>
    </xdr:to>
    <xdr:sp macro="" textlink="">
      <xdr:nvSpPr>
        <xdr:cNvPr id="220" name="楕円 219"/>
        <xdr:cNvSpPr/>
      </xdr:nvSpPr>
      <xdr:spPr>
        <a:xfrm>
          <a:off x="3175000" y="1381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43093</xdr:rowOff>
    </xdr:from>
    <xdr:ext cx="762000" cy="259045"/>
    <xdr:sp macro="" textlink="">
      <xdr:nvSpPr>
        <xdr:cNvPr id="221" name="テキスト ボックス 220"/>
        <xdr:cNvSpPr txBox="1"/>
      </xdr:nvSpPr>
      <xdr:spPr>
        <a:xfrm>
          <a:off x="2844800" y="1358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104930</xdr:rowOff>
    </xdr:from>
    <xdr:to>
      <xdr:col>11</xdr:col>
      <xdr:colOff>82550</xdr:colOff>
      <xdr:row>81</xdr:row>
      <xdr:rowOff>35080</xdr:rowOff>
    </xdr:to>
    <xdr:sp macro="" textlink="">
      <xdr:nvSpPr>
        <xdr:cNvPr id="222" name="楕円 221"/>
        <xdr:cNvSpPr/>
      </xdr:nvSpPr>
      <xdr:spPr>
        <a:xfrm>
          <a:off x="2286000" y="1382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45257</xdr:rowOff>
    </xdr:from>
    <xdr:ext cx="762000" cy="259045"/>
    <xdr:sp macro="" textlink="">
      <xdr:nvSpPr>
        <xdr:cNvPr id="223" name="テキスト ボックス 222"/>
        <xdr:cNvSpPr txBox="1"/>
      </xdr:nvSpPr>
      <xdr:spPr>
        <a:xfrm>
          <a:off x="1955800" y="1358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63981</xdr:rowOff>
    </xdr:from>
    <xdr:to>
      <xdr:col>7</xdr:col>
      <xdr:colOff>31750</xdr:colOff>
      <xdr:row>80</xdr:row>
      <xdr:rowOff>165581</xdr:rowOff>
    </xdr:to>
    <xdr:sp macro="" textlink="">
      <xdr:nvSpPr>
        <xdr:cNvPr id="224" name="楕円 223"/>
        <xdr:cNvSpPr/>
      </xdr:nvSpPr>
      <xdr:spPr>
        <a:xfrm>
          <a:off x="1397000" y="1377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4308</xdr:rowOff>
    </xdr:from>
    <xdr:ext cx="762000" cy="259045"/>
    <xdr:sp macro="" textlink="">
      <xdr:nvSpPr>
        <xdr:cNvPr id="225" name="テキスト ボックス 224"/>
        <xdr:cNvSpPr txBox="1"/>
      </xdr:nvSpPr>
      <xdr:spPr>
        <a:xfrm>
          <a:off x="1066800" y="1354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年連続で低下しており、主な要因として、採用・退職に係る職員構成の変動によるものである。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しばらくは減少傾向が続くことが予想される。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138793</xdr:rowOff>
    </xdr:to>
    <xdr:cxnSp macro="">
      <xdr:nvCxnSpPr>
        <xdr:cNvPr id="256" name="直線コネクタ 255"/>
        <xdr:cNvCxnSpPr/>
      </xdr:nvCxnSpPr>
      <xdr:spPr>
        <a:xfrm flipV="1">
          <a:off x="17018000" y="13725979"/>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9" name="給与水準   （国との比較）最大値テキスト"/>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60" name="直線コネクタ 259"/>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15421</xdr:rowOff>
    </xdr:to>
    <xdr:cxnSp macro="">
      <xdr:nvCxnSpPr>
        <xdr:cNvPr id="261" name="直線コネクタ 260"/>
        <xdr:cNvCxnSpPr/>
      </xdr:nvCxnSpPr>
      <xdr:spPr>
        <a:xfrm flipV="1">
          <a:off x="16179800" y="1472565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125384</xdr:rowOff>
    </xdr:from>
    <xdr:ext cx="762000" cy="259045"/>
    <xdr:sp macro="" textlink="">
      <xdr:nvSpPr>
        <xdr:cNvPr id="262" name="給与水準   （国との比較）平均値テキスト"/>
        <xdr:cNvSpPr txBox="1"/>
      </xdr:nvSpPr>
      <xdr:spPr>
        <a:xfrm>
          <a:off x="17106900" y="1469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63" name="フローチャート: 判断 262"/>
        <xdr:cNvSpPr/>
      </xdr:nvSpPr>
      <xdr:spPr>
        <a:xfrm>
          <a:off x="169672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15421</xdr:rowOff>
    </xdr:from>
    <xdr:to>
      <xdr:col>77</xdr:col>
      <xdr:colOff>44450</xdr:colOff>
      <xdr:row>86</xdr:row>
      <xdr:rowOff>67129</xdr:rowOff>
    </xdr:to>
    <xdr:cxnSp macro="">
      <xdr:nvCxnSpPr>
        <xdr:cNvPr id="264" name="直線コネクタ 263"/>
        <xdr:cNvCxnSpPr/>
      </xdr:nvCxnSpPr>
      <xdr:spPr>
        <a:xfrm flipV="1">
          <a:off x="15290800" y="147601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170543</xdr:rowOff>
    </xdr:from>
    <xdr:to>
      <xdr:col>77</xdr:col>
      <xdr:colOff>95250</xdr:colOff>
      <xdr:row>86</xdr:row>
      <xdr:rowOff>100693</xdr:rowOff>
    </xdr:to>
    <xdr:sp macro="" textlink="">
      <xdr:nvSpPr>
        <xdr:cNvPr id="265" name="フローチャート: 判断 264"/>
        <xdr:cNvSpPr/>
      </xdr:nvSpPr>
      <xdr:spPr>
        <a:xfrm>
          <a:off x="16129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66" name="テキスト ボックス 265"/>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86</xdr:row>
      <xdr:rowOff>118836</xdr:rowOff>
    </xdr:to>
    <xdr:cxnSp macro="">
      <xdr:nvCxnSpPr>
        <xdr:cNvPr id="267" name="直線コネクタ 266"/>
        <xdr:cNvCxnSpPr/>
      </xdr:nvCxnSpPr>
      <xdr:spPr>
        <a:xfrm flipV="1">
          <a:off x="14401800" y="148118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118836</xdr:rowOff>
    </xdr:from>
    <xdr:to>
      <xdr:col>68</xdr:col>
      <xdr:colOff>152400</xdr:colOff>
      <xdr:row>86</xdr:row>
      <xdr:rowOff>170543</xdr:rowOff>
    </xdr:to>
    <xdr:cxnSp macro="">
      <xdr:nvCxnSpPr>
        <xdr:cNvPr id="270" name="直線コネクタ 269"/>
        <xdr:cNvCxnSpPr/>
      </xdr:nvCxnSpPr>
      <xdr:spPr>
        <a:xfrm flipV="1">
          <a:off x="13512800" y="1486353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3" name="フローチャート: 判断 272"/>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4" name="テキスト ボックス 273"/>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80" name="楕円 279"/>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118127</xdr:rowOff>
    </xdr:from>
    <xdr:ext cx="762000" cy="259045"/>
    <xdr:sp macro="" textlink="">
      <xdr:nvSpPr>
        <xdr:cNvPr id="281" name="給与水準   （国との比較）該当値テキスト"/>
        <xdr:cNvSpPr txBox="1"/>
      </xdr:nvSpPr>
      <xdr:spPr>
        <a:xfrm>
          <a:off x="171069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136071</xdr:rowOff>
    </xdr:from>
    <xdr:to>
      <xdr:col>77</xdr:col>
      <xdr:colOff>95250</xdr:colOff>
      <xdr:row>86</xdr:row>
      <xdr:rowOff>66221</xdr:rowOff>
    </xdr:to>
    <xdr:sp macro="" textlink="">
      <xdr:nvSpPr>
        <xdr:cNvPr id="282" name="楕円 281"/>
        <xdr:cNvSpPr/>
      </xdr:nvSpPr>
      <xdr:spPr>
        <a:xfrm>
          <a:off x="16129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83" name="テキスト ボックス 282"/>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84" name="楕円 283"/>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85" name="テキスト ボックス 284"/>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68036</xdr:rowOff>
    </xdr:from>
    <xdr:to>
      <xdr:col>68</xdr:col>
      <xdr:colOff>203200</xdr:colOff>
      <xdr:row>86</xdr:row>
      <xdr:rowOff>169636</xdr:rowOff>
    </xdr:to>
    <xdr:sp macro="" textlink="">
      <xdr:nvSpPr>
        <xdr:cNvPr id="286" name="楕円 285"/>
        <xdr:cNvSpPr/>
      </xdr:nvSpPr>
      <xdr:spPr>
        <a:xfrm>
          <a:off x="14351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87" name="テキスト ボックス 286"/>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88" name="楕円 287"/>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89" name="テキスト ボックス 288"/>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前年度に引き続き、職員数は若干減少しているが、人口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人増加となった。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今後も同程度の数値で推移していくものと思われる。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1512</xdr:rowOff>
    </xdr:from>
    <xdr:to>
      <xdr:col>81</xdr:col>
      <xdr:colOff>44450</xdr:colOff>
      <xdr:row>66</xdr:row>
      <xdr:rowOff>145748</xdr:rowOff>
    </xdr:to>
    <xdr:cxnSp macro="">
      <xdr:nvCxnSpPr>
        <xdr:cNvPr id="321" name="直線コネクタ 320"/>
        <xdr:cNvCxnSpPr/>
      </xdr:nvCxnSpPr>
      <xdr:spPr>
        <a:xfrm flipV="1">
          <a:off x="17018000" y="10117062"/>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117825</xdr:rowOff>
    </xdr:from>
    <xdr:ext cx="762000" cy="259045"/>
    <xdr:sp macro="" textlink="">
      <xdr:nvSpPr>
        <xdr:cNvPr id="322" name="定員管理の状況最小値テキスト"/>
        <xdr:cNvSpPr txBox="1"/>
      </xdr:nvSpPr>
      <xdr:spPr>
        <a:xfrm>
          <a:off x="17106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145748</xdr:rowOff>
    </xdr:from>
    <xdr:to>
      <xdr:col>81</xdr:col>
      <xdr:colOff>133350</xdr:colOff>
      <xdr:row>66</xdr:row>
      <xdr:rowOff>145748</xdr:rowOff>
    </xdr:to>
    <xdr:cxnSp macro="">
      <xdr:nvCxnSpPr>
        <xdr:cNvPr id="323" name="直線コネクタ 322"/>
        <xdr:cNvCxnSpPr/>
      </xdr:nvCxnSpPr>
      <xdr:spPr>
        <a:xfrm>
          <a:off x="16929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87889</xdr:rowOff>
    </xdr:from>
    <xdr:ext cx="762000" cy="259045"/>
    <xdr:sp macro="" textlink="">
      <xdr:nvSpPr>
        <xdr:cNvPr id="324"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1512</xdr:rowOff>
    </xdr:from>
    <xdr:to>
      <xdr:col>81</xdr:col>
      <xdr:colOff>133350</xdr:colOff>
      <xdr:row>59</xdr:row>
      <xdr:rowOff>1512</xdr:rowOff>
    </xdr:to>
    <xdr:cxnSp macro="">
      <xdr:nvCxnSpPr>
        <xdr:cNvPr id="325" name="直線コネクタ 324"/>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132262</xdr:rowOff>
    </xdr:from>
    <xdr:to>
      <xdr:col>81</xdr:col>
      <xdr:colOff>44450</xdr:colOff>
      <xdr:row>60</xdr:row>
      <xdr:rowOff>140305</xdr:rowOff>
    </xdr:to>
    <xdr:cxnSp macro="">
      <xdr:nvCxnSpPr>
        <xdr:cNvPr id="326" name="直線コネクタ 325"/>
        <xdr:cNvCxnSpPr/>
      </xdr:nvCxnSpPr>
      <xdr:spPr>
        <a:xfrm>
          <a:off x="16179800" y="10419262"/>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7" name="定員管理の状況平均値テキスト"/>
        <xdr:cNvSpPr txBox="1"/>
      </xdr:nvSpPr>
      <xdr:spPr>
        <a:xfrm>
          <a:off x="17106900" y="104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8" name="フローチャート: 判断 327"/>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132262</xdr:rowOff>
    </xdr:from>
    <xdr:to>
      <xdr:col>77</xdr:col>
      <xdr:colOff>44450</xdr:colOff>
      <xdr:row>60</xdr:row>
      <xdr:rowOff>135709</xdr:rowOff>
    </xdr:to>
    <xdr:cxnSp macro="">
      <xdr:nvCxnSpPr>
        <xdr:cNvPr id="329" name="直線コネクタ 328"/>
        <xdr:cNvCxnSpPr/>
      </xdr:nvCxnSpPr>
      <xdr:spPr>
        <a:xfrm flipV="1">
          <a:off x="15290800" y="1041926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30" name="フローチャート: 判断 329"/>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112442</xdr:rowOff>
    </xdr:from>
    <xdr:ext cx="736600" cy="259045"/>
    <xdr:sp macro="" textlink="">
      <xdr:nvSpPr>
        <xdr:cNvPr id="331" name="テキスト ボックス 330"/>
        <xdr:cNvSpPr txBox="1"/>
      </xdr:nvSpPr>
      <xdr:spPr>
        <a:xfrm>
          <a:off x="15798800" y="10570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88598</xdr:rowOff>
    </xdr:from>
    <xdr:to>
      <xdr:col>72</xdr:col>
      <xdr:colOff>203200</xdr:colOff>
      <xdr:row>60</xdr:row>
      <xdr:rowOff>135709</xdr:rowOff>
    </xdr:to>
    <xdr:cxnSp macro="">
      <xdr:nvCxnSpPr>
        <xdr:cNvPr id="332" name="直線コネクタ 331"/>
        <xdr:cNvCxnSpPr/>
      </xdr:nvCxnSpPr>
      <xdr:spPr>
        <a:xfrm>
          <a:off x="14401800" y="10375598"/>
          <a:ext cx="8890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107846</xdr:rowOff>
    </xdr:from>
    <xdr:ext cx="762000" cy="259045"/>
    <xdr:sp macro="" textlink="">
      <xdr:nvSpPr>
        <xdr:cNvPr id="334" name="テキスト ボックス 333"/>
        <xdr:cNvSpPr txBox="1"/>
      </xdr:nvSpPr>
      <xdr:spPr>
        <a:xfrm>
          <a:off x="14909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79405</xdr:rowOff>
    </xdr:from>
    <xdr:to>
      <xdr:col>68</xdr:col>
      <xdr:colOff>152400</xdr:colOff>
      <xdr:row>60</xdr:row>
      <xdr:rowOff>88598</xdr:rowOff>
    </xdr:to>
    <xdr:cxnSp macro="">
      <xdr:nvCxnSpPr>
        <xdr:cNvPr id="335" name="直線コネクタ 334"/>
        <xdr:cNvCxnSpPr/>
      </xdr:nvCxnSpPr>
      <xdr:spPr>
        <a:xfrm>
          <a:off x="13512800" y="10366405"/>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6" name="フローチャート: 判断 335"/>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114740</xdr:rowOff>
    </xdr:from>
    <xdr:ext cx="762000" cy="259045"/>
    <xdr:sp macro="" textlink="">
      <xdr:nvSpPr>
        <xdr:cNvPr id="337" name="テキスト ボックス 336"/>
        <xdr:cNvSpPr txBox="1"/>
      </xdr:nvSpPr>
      <xdr:spPr>
        <a:xfrm>
          <a:off x="14020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8" name="フローチャート: 判断 337"/>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108995</xdr:rowOff>
    </xdr:from>
    <xdr:ext cx="762000" cy="259045"/>
    <xdr:sp macro="" textlink="">
      <xdr:nvSpPr>
        <xdr:cNvPr id="339" name="テキスト ボックス 338"/>
        <xdr:cNvSpPr txBox="1"/>
      </xdr:nvSpPr>
      <xdr:spPr>
        <a:xfrm>
          <a:off x="13131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89505</xdr:rowOff>
    </xdr:from>
    <xdr:to>
      <xdr:col>81</xdr:col>
      <xdr:colOff>95250</xdr:colOff>
      <xdr:row>61</xdr:row>
      <xdr:rowOff>19655</xdr:rowOff>
    </xdr:to>
    <xdr:sp macro="" textlink="">
      <xdr:nvSpPr>
        <xdr:cNvPr id="345" name="楕円 344"/>
        <xdr:cNvSpPr/>
      </xdr:nvSpPr>
      <xdr:spPr>
        <a:xfrm>
          <a:off x="16967200" y="103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106032</xdr:rowOff>
    </xdr:from>
    <xdr:ext cx="762000" cy="259045"/>
    <xdr:sp macro="" textlink="">
      <xdr:nvSpPr>
        <xdr:cNvPr id="346" name="定員管理の状況該当値テキスト"/>
        <xdr:cNvSpPr txBox="1"/>
      </xdr:nvSpPr>
      <xdr:spPr>
        <a:xfrm>
          <a:off x="17106900" y="1022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81462</xdr:rowOff>
    </xdr:from>
    <xdr:to>
      <xdr:col>77</xdr:col>
      <xdr:colOff>95250</xdr:colOff>
      <xdr:row>61</xdr:row>
      <xdr:rowOff>11612</xdr:rowOff>
    </xdr:to>
    <xdr:sp macro="" textlink="">
      <xdr:nvSpPr>
        <xdr:cNvPr id="347" name="楕円 346"/>
        <xdr:cNvSpPr/>
      </xdr:nvSpPr>
      <xdr:spPr>
        <a:xfrm>
          <a:off x="161290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21789</xdr:rowOff>
    </xdr:from>
    <xdr:ext cx="736600" cy="259045"/>
    <xdr:sp macro="" textlink="">
      <xdr:nvSpPr>
        <xdr:cNvPr id="348" name="テキスト ボックス 347"/>
        <xdr:cNvSpPr txBox="1"/>
      </xdr:nvSpPr>
      <xdr:spPr>
        <a:xfrm>
          <a:off x="15798800" y="10137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84909</xdr:rowOff>
    </xdr:from>
    <xdr:to>
      <xdr:col>73</xdr:col>
      <xdr:colOff>44450</xdr:colOff>
      <xdr:row>61</xdr:row>
      <xdr:rowOff>15059</xdr:rowOff>
    </xdr:to>
    <xdr:sp macro="" textlink="">
      <xdr:nvSpPr>
        <xdr:cNvPr id="349" name="楕円 348"/>
        <xdr:cNvSpPr/>
      </xdr:nvSpPr>
      <xdr:spPr>
        <a:xfrm>
          <a:off x="15240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50" name="テキスト ボックス 349"/>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37798</xdr:rowOff>
    </xdr:from>
    <xdr:to>
      <xdr:col>68</xdr:col>
      <xdr:colOff>203200</xdr:colOff>
      <xdr:row>60</xdr:row>
      <xdr:rowOff>139398</xdr:rowOff>
    </xdr:to>
    <xdr:sp macro="" textlink="">
      <xdr:nvSpPr>
        <xdr:cNvPr id="351" name="楕円 350"/>
        <xdr:cNvSpPr/>
      </xdr:nvSpPr>
      <xdr:spPr>
        <a:xfrm>
          <a:off x="14351000" y="1032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149575</xdr:rowOff>
    </xdr:from>
    <xdr:ext cx="762000" cy="259045"/>
    <xdr:sp macro="" textlink="">
      <xdr:nvSpPr>
        <xdr:cNvPr id="352" name="テキスト ボックス 351"/>
        <xdr:cNvSpPr txBox="1"/>
      </xdr:nvSpPr>
      <xdr:spPr>
        <a:xfrm>
          <a:off x="14020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28605</xdr:rowOff>
    </xdr:from>
    <xdr:to>
      <xdr:col>64</xdr:col>
      <xdr:colOff>152400</xdr:colOff>
      <xdr:row>60</xdr:row>
      <xdr:rowOff>130205</xdr:rowOff>
    </xdr:to>
    <xdr:sp macro="" textlink="">
      <xdr:nvSpPr>
        <xdr:cNvPr id="353" name="楕円 352"/>
        <xdr:cNvSpPr/>
      </xdr:nvSpPr>
      <xdr:spPr>
        <a:xfrm>
          <a:off x="13462000" y="1031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140382</xdr:rowOff>
    </xdr:from>
    <xdr:ext cx="762000" cy="259045"/>
    <xdr:sp macro="" textlink="">
      <xdr:nvSpPr>
        <xdr:cNvPr id="354" name="テキスト ボックス 353"/>
        <xdr:cNvSpPr txBox="1"/>
      </xdr:nvSpPr>
      <xdr:spPr>
        <a:xfrm>
          <a:off x="13131800" y="10084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合併特例債及び臨時財政対策債の償還金の増加により元利償還金は</a:t>
          </a:r>
          <a:r>
            <a:rPr kumimoji="1" lang="en-US" altLang="ja-JP" sz="1300">
              <a:latin typeface="ＭＳ Ｐゴシック" panose="020B0600070205080204" pitchFamily="50" charset="-128"/>
              <a:ea typeface="ＭＳ Ｐゴシック" panose="020B0600070205080204" pitchFamily="50" charset="-128"/>
            </a:rPr>
            <a:t>124</a:t>
          </a:r>
          <a:r>
            <a:rPr kumimoji="1" lang="ja-JP" altLang="en-US" sz="1300">
              <a:latin typeface="ＭＳ Ｐゴシック" panose="020B0600070205080204" pitchFamily="50" charset="-128"/>
              <a:ea typeface="ＭＳ Ｐゴシック" panose="020B0600070205080204" pitchFamily="50" charset="-128"/>
            </a:rPr>
            <a:t>百万円増額となっている。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公営企業（主に水道事業）の地方債償還の財源に充てたと認められる繰入金は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百万円の減額、一部事務組合等の起こした地方債に充てたと認められる負担金は</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百万円の増額となっている。</a:t>
          </a:r>
        </a:p>
        <a:p>
          <a:r>
            <a:rPr kumimoji="1" lang="ja-JP" altLang="en-US" sz="1300">
              <a:latin typeface="ＭＳ Ｐゴシック" panose="020B0600070205080204" pitchFamily="50" charset="-128"/>
              <a:ea typeface="ＭＳ Ｐゴシック" panose="020B0600070205080204" pitchFamily="50" charset="-128"/>
            </a:rPr>
            <a:t>　また、普通交付税が</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百万円の減額、標準税収入額は</a:t>
          </a:r>
          <a:r>
            <a:rPr kumimoji="1" lang="en-US" altLang="ja-JP" sz="1300">
              <a:latin typeface="ＭＳ Ｐゴシック" panose="020B0600070205080204" pitchFamily="50" charset="-128"/>
              <a:ea typeface="ＭＳ Ｐゴシック" panose="020B0600070205080204" pitchFamily="50" charset="-128"/>
            </a:rPr>
            <a:t>324</a:t>
          </a:r>
          <a:r>
            <a:rPr kumimoji="1" lang="ja-JP" altLang="en-US" sz="1300">
              <a:latin typeface="ＭＳ Ｐゴシック" panose="020B0600070205080204" pitchFamily="50" charset="-128"/>
              <a:ea typeface="ＭＳ Ｐゴシック" panose="020B0600070205080204" pitchFamily="50" charset="-128"/>
            </a:rPr>
            <a:t>百万円の増額となり、実質公債費比率は前年度から単年度で</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％の増加、</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ヵ年の平均値は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％増加した。</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96157</xdr:rowOff>
    </xdr:to>
    <xdr:cxnSp macro="">
      <xdr:nvCxnSpPr>
        <xdr:cNvPr id="385" name="直線コネクタ 384"/>
        <xdr:cNvCxnSpPr/>
      </xdr:nvCxnSpPr>
      <xdr:spPr>
        <a:xfrm flipV="1">
          <a:off x="17018000" y="6100233"/>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6"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7" name="直線コネクタ 386"/>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8"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9" name="直線コネクタ 388"/>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24493</xdr:rowOff>
    </xdr:from>
    <xdr:to>
      <xdr:col>81</xdr:col>
      <xdr:colOff>44450</xdr:colOff>
      <xdr:row>41</xdr:row>
      <xdr:rowOff>70455</xdr:rowOff>
    </xdr:to>
    <xdr:cxnSp macro="">
      <xdr:nvCxnSpPr>
        <xdr:cNvPr id="390" name="直線コネクタ 389"/>
        <xdr:cNvCxnSpPr/>
      </xdr:nvCxnSpPr>
      <xdr:spPr>
        <a:xfrm>
          <a:off x="16179800" y="7053943"/>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91"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2" name="フローチャート: 判断 391"/>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24493</xdr:rowOff>
    </xdr:from>
    <xdr:to>
      <xdr:col>77</xdr:col>
      <xdr:colOff>44450</xdr:colOff>
      <xdr:row>41</xdr:row>
      <xdr:rowOff>24493</xdr:rowOff>
    </xdr:to>
    <xdr:cxnSp macro="">
      <xdr:nvCxnSpPr>
        <xdr:cNvPr id="393" name="直線コネクタ 392"/>
        <xdr:cNvCxnSpPr/>
      </xdr:nvCxnSpPr>
      <xdr:spPr>
        <a:xfrm>
          <a:off x="152908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99181</xdr:rowOff>
    </xdr:from>
    <xdr:to>
      <xdr:col>77</xdr:col>
      <xdr:colOff>95250</xdr:colOff>
      <xdr:row>41</xdr:row>
      <xdr:rowOff>29331</xdr:rowOff>
    </xdr:to>
    <xdr:sp macro="" textlink="">
      <xdr:nvSpPr>
        <xdr:cNvPr id="394" name="フローチャート: 判断 393"/>
        <xdr:cNvSpPr/>
      </xdr:nvSpPr>
      <xdr:spPr>
        <a:xfrm>
          <a:off x="16129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39508</xdr:rowOff>
    </xdr:from>
    <xdr:ext cx="736600" cy="259045"/>
    <xdr:sp macro="" textlink="">
      <xdr:nvSpPr>
        <xdr:cNvPr id="395" name="テキスト ボックス 394"/>
        <xdr:cNvSpPr txBox="1"/>
      </xdr:nvSpPr>
      <xdr:spPr>
        <a:xfrm>
          <a:off x="15798800" y="6726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24493</xdr:rowOff>
    </xdr:from>
    <xdr:to>
      <xdr:col>72</xdr:col>
      <xdr:colOff>203200</xdr:colOff>
      <xdr:row>41</xdr:row>
      <xdr:rowOff>35983</xdr:rowOff>
    </xdr:to>
    <xdr:cxnSp macro="">
      <xdr:nvCxnSpPr>
        <xdr:cNvPr id="396" name="直線コネクタ 395"/>
        <xdr:cNvCxnSpPr/>
      </xdr:nvCxnSpPr>
      <xdr:spPr>
        <a:xfrm flipV="1">
          <a:off x="14401800" y="70539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7" name="フローチャート: 判断 396"/>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398" name="テキスト ボックス 397"/>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35983</xdr:rowOff>
    </xdr:from>
    <xdr:to>
      <xdr:col>68</xdr:col>
      <xdr:colOff>152400</xdr:colOff>
      <xdr:row>41</xdr:row>
      <xdr:rowOff>81945</xdr:rowOff>
    </xdr:to>
    <xdr:cxnSp macro="">
      <xdr:nvCxnSpPr>
        <xdr:cNvPr id="399" name="直線コネクタ 398"/>
        <xdr:cNvCxnSpPr/>
      </xdr:nvCxnSpPr>
      <xdr:spPr>
        <a:xfrm flipV="1">
          <a:off x="13512800" y="706543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400" name="フローチャート: 判断 399"/>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73979</xdr:rowOff>
    </xdr:from>
    <xdr:ext cx="762000" cy="259045"/>
    <xdr:sp macro="" textlink="">
      <xdr:nvSpPr>
        <xdr:cNvPr id="401" name="テキスト ボックス 400"/>
        <xdr:cNvSpPr txBox="1"/>
      </xdr:nvSpPr>
      <xdr:spPr>
        <a:xfrm>
          <a:off x="14020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2" name="フローチャート: 判断 401"/>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03" name="テキスト ボックス 402"/>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19655</xdr:rowOff>
    </xdr:from>
    <xdr:to>
      <xdr:col>81</xdr:col>
      <xdr:colOff>95250</xdr:colOff>
      <xdr:row>41</xdr:row>
      <xdr:rowOff>121255</xdr:rowOff>
    </xdr:to>
    <xdr:sp macro="" textlink="">
      <xdr:nvSpPr>
        <xdr:cNvPr id="409" name="楕円 408"/>
        <xdr:cNvSpPr/>
      </xdr:nvSpPr>
      <xdr:spPr>
        <a:xfrm>
          <a:off x="169672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163182</xdr:rowOff>
    </xdr:from>
    <xdr:ext cx="762000" cy="259045"/>
    <xdr:sp macro="" textlink="">
      <xdr:nvSpPr>
        <xdr:cNvPr id="410" name="公債費負担の状況該当値テキスト"/>
        <xdr:cNvSpPr txBox="1"/>
      </xdr:nvSpPr>
      <xdr:spPr>
        <a:xfrm>
          <a:off x="17106900" y="702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145143</xdr:rowOff>
    </xdr:from>
    <xdr:to>
      <xdr:col>77</xdr:col>
      <xdr:colOff>95250</xdr:colOff>
      <xdr:row>41</xdr:row>
      <xdr:rowOff>75293</xdr:rowOff>
    </xdr:to>
    <xdr:sp macro="" textlink="">
      <xdr:nvSpPr>
        <xdr:cNvPr id="411" name="楕円 410"/>
        <xdr:cNvSpPr/>
      </xdr:nvSpPr>
      <xdr:spPr>
        <a:xfrm>
          <a:off x="16129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60070</xdr:rowOff>
    </xdr:from>
    <xdr:ext cx="736600" cy="259045"/>
    <xdr:sp macro="" textlink="">
      <xdr:nvSpPr>
        <xdr:cNvPr id="412" name="テキスト ボックス 411"/>
        <xdr:cNvSpPr txBox="1"/>
      </xdr:nvSpPr>
      <xdr:spPr>
        <a:xfrm>
          <a:off x="15798800" y="708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145143</xdr:rowOff>
    </xdr:from>
    <xdr:to>
      <xdr:col>73</xdr:col>
      <xdr:colOff>44450</xdr:colOff>
      <xdr:row>41</xdr:row>
      <xdr:rowOff>75293</xdr:rowOff>
    </xdr:to>
    <xdr:sp macro="" textlink="">
      <xdr:nvSpPr>
        <xdr:cNvPr id="413" name="楕円 412"/>
        <xdr:cNvSpPr/>
      </xdr:nvSpPr>
      <xdr:spPr>
        <a:xfrm>
          <a:off x="15240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60070</xdr:rowOff>
    </xdr:from>
    <xdr:ext cx="762000" cy="259045"/>
    <xdr:sp macro="" textlink="">
      <xdr:nvSpPr>
        <xdr:cNvPr id="414" name="テキスト ボックス 413"/>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156633</xdr:rowOff>
    </xdr:from>
    <xdr:to>
      <xdr:col>68</xdr:col>
      <xdr:colOff>203200</xdr:colOff>
      <xdr:row>41</xdr:row>
      <xdr:rowOff>86783</xdr:rowOff>
    </xdr:to>
    <xdr:sp macro="" textlink="">
      <xdr:nvSpPr>
        <xdr:cNvPr id="415" name="楕円 414"/>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416" name="テキスト ボックス 415"/>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31145</xdr:rowOff>
    </xdr:from>
    <xdr:to>
      <xdr:col>64</xdr:col>
      <xdr:colOff>152400</xdr:colOff>
      <xdr:row>41</xdr:row>
      <xdr:rowOff>132745</xdr:rowOff>
    </xdr:to>
    <xdr:sp macro="" textlink="">
      <xdr:nvSpPr>
        <xdr:cNvPr id="417" name="楕円 416"/>
        <xdr:cNvSpPr/>
      </xdr:nvSpPr>
      <xdr:spPr>
        <a:xfrm>
          <a:off x="13462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117522</xdr:rowOff>
    </xdr:from>
    <xdr:ext cx="762000" cy="259045"/>
    <xdr:sp macro="" textlink="">
      <xdr:nvSpPr>
        <xdr:cNvPr id="418" name="テキスト ボックス 417"/>
        <xdr:cNvSpPr txBox="1"/>
      </xdr:nvSpPr>
      <xdr:spPr>
        <a:xfrm>
          <a:off x="13131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公営企業債等繰入見込額は</a:t>
          </a:r>
          <a:r>
            <a:rPr kumimoji="1" lang="en-US" altLang="ja-JP" sz="1100">
              <a:latin typeface="ＭＳ Ｐゴシック" panose="020B0600070205080204" pitchFamily="50" charset="-128"/>
              <a:ea typeface="ＭＳ Ｐゴシック" panose="020B0600070205080204" pitchFamily="50" charset="-128"/>
            </a:rPr>
            <a:t>407</a:t>
          </a:r>
          <a:r>
            <a:rPr kumimoji="1" lang="ja-JP" altLang="en-US" sz="1100">
              <a:latin typeface="ＭＳ Ｐゴシック" panose="020B0600070205080204" pitchFamily="50" charset="-128"/>
              <a:ea typeface="ＭＳ Ｐゴシック" panose="020B0600070205080204" pitchFamily="50" charset="-128"/>
            </a:rPr>
            <a:t>百万円減少したものの、有明広域行政事務組合、くまもと県北病院機構設立組合への組合負担等見込額が</a:t>
          </a:r>
          <a:r>
            <a:rPr kumimoji="1" lang="en-US" altLang="ja-JP" sz="1100">
              <a:latin typeface="ＭＳ Ｐゴシック" panose="020B0600070205080204" pitchFamily="50" charset="-128"/>
              <a:ea typeface="ＭＳ Ｐゴシック" panose="020B0600070205080204" pitchFamily="50" charset="-128"/>
            </a:rPr>
            <a:t>5,646</a:t>
          </a:r>
          <a:r>
            <a:rPr kumimoji="1" lang="ja-JP" altLang="en-US" sz="1100">
              <a:latin typeface="ＭＳ Ｐゴシック" panose="020B0600070205080204" pitchFamily="50" charset="-128"/>
              <a:ea typeface="ＭＳ Ｐゴシック" panose="020B0600070205080204" pitchFamily="50" charset="-128"/>
            </a:rPr>
            <a:t>百万円増加したことにより、将来負担額は</a:t>
          </a:r>
          <a:r>
            <a:rPr kumimoji="1" lang="en-US" altLang="ja-JP" sz="1100">
              <a:latin typeface="ＭＳ Ｐゴシック" panose="020B0600070205080204" pitchFamily="50" charset="-128"/>
              <a:ea typeface="ＭＳ Ｐゴシック" panose="020B0600070205080204" pitchFamily="50" charset="-128"/>
            </a:rPr>
            <a:t>4,152</a:t>
          </a:r>
          <a:r>
            <a:rPr kumimoji="1" lang="ja-JP" altLang="en-US" sz="1100">
              <a:latin typeface="ＭＳ Ｐゴシック" panose="020B0600070205080204" pitchFamily="50" charset="-128"/>
              <a:ea typeface="ＭＳ Ｐゴシック" panose="020B0600070205080204" pitchFamily="50" charset="-128"/>
            </a:rPr>
            <a:t>百万円の増額となった。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一方、基準財政需要額算入見込額が</a:t>
          </a:r>
          <a:r>
            <a:rPr kumimoji="1" lang="en-US" altLang="ja-JP" sz="1100">
              <a:latin typeface="ＭＳ Ｐゴシック" panose="020B0600070205080204" pitchFamily="50" charset="-128"/>
              <a:ea typeface="ＭＳ Ｐゴシック" panose="020B0600070205080204" pitchFamily="50" charset="-128"/>
            </a:rPr>
            <a:t>2,644</a:t>
          </a:r>
          <a:r>
            <a:rPr kumimoji="1" lang="ja-JP" altLang="en-US" sz="1100">
              <a:latin typeface="ＭＳ Ｐゴシック" panose="020B0600070205080204" pitchFamily="50" charset="-128"/>
              <a:ea typeface="ＭＳ Ｐゴシック" panose="020B0600070205080204" pitchFamily="50" charset="-128"/>
            </a:rPr>
            <a:t>百万円増加したことにより、充当可能財源等も</a:t>
          </a:r>
          <a:r>
            <a:rPr kumimoji="1" lang="en-US" altLang="ja-JP" sz="1100">
              <a:latin typeface="ＭＳ Ｐゴシック" panose="020B0600070205080204" pitchFamily="50" charset="-128"/>
              <a:ea typeface="ＭＳ Ｐゴシック" panose="020B0600070205080204" pitchFamily="50" charset="-128"/>
            </a:rPr>
            <a:t>1,856</a:t>
          </a:r>
          <a:r>
            <a:rPr kumimoji="1" lang="ja-JP" altLang="en-US" sz="1100">
              <a:latin typeface="ＭＳ Ｐゴシック" panose="020B0600070205080204" pitchFamily="50" charset="-128"/>
              <a:ea typeface="ＭＳ Ｐゴシック" panose="020B0600070205080204" pitchFamily="50" charset="-128"/>
            </a:rPr>
            <a:t>百万円の増額となっている。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充当可能財源等の増加よりも、将来負担額の増加が大きかったため、将来負担比率は</a:t>
          </a:r>
          <a:r>
            <a:rPr kumimoji="1" lang="en-US" altLang="ja-JP" sz="1100">
              <a:latin typeface="ＭＳ Ｐゴシック" panose="020B0600070205080204" pitchFamily="50" charset="-128"/>
              <a:ea typeface="ＭＳ Ｐゴシック" panose="020B0600070205080204" pitchFamily="50" charset="-128"/>
            </a:rPr>
            <a:t>15.2</a:t>
          </a:r>
          <a:r>
            <a:rPr kumimoji="1" lang="ja-JP" altLang="en-US" sz="1100">
              <a:latin typeface="ＭＳ Ｐゴシック" panose="020B0600070205080204" pitchFamily="50" charset="-128"/>
              <a:ea typeface="ＭＳ Ｐゴシック" panose="020B0600070205080204" pitchFamily="50" charset="-128"/>
            </a:rPr>
            <a:t>％の増加となった。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主な要因は、Ｒ</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年度に繰越していた病院事業債</a:t>
          </a:r>
          <a:r>
            <a:rPr kumimoji="1" lang="en-US" altLang="ja-JP" sz="1100">
              <a:latin typeface="ＭＳ Ｐゴシック" panose="020B0600070205080204" pitchFamily="50" charset="-128"/>
              <a:ea typeface="ＭＳ Ｐゴシック" panose="020B0600070205080204" pitchFamily="50" charset="-128"/>
            </a:rPr>
            <a:t>4,596</a:t>
          </a:r>
          <a:r>
            <a:rPr kumimoji="1" lang="ja-JP" altLang="en-US" sz="1100">
              <a:latin typeface="ＭＳ Ｐゴシック" panose="020B0600070205080204" pitchFamily="50" charset="-128"/>
              <a:ea typeface="ＭＳ Ｐゴシック" panose="020B0600070205080204" pitchFamily="50" charset="-128"/>
            </a:rPr>
            <a:t>百万円分の事業をＲ</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年度に実施したためである。</a:t>
          </a: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91380</xdr:rowOff>
    </xdr:to>
    <xdr:cxnSp macro="">
      <xdr:nvCxnSpPr>
        <xdr:cNvPr id="449" name="直線コネクタ 448"/>
        <xdr:cNvCxnSpPr/>
      </xdr:nvCxnSpPr>
      <xdr:spPr>
        <a:xfrm flipV="1">
          <a:off x="17018000" y="2313214"/>
          <a:ext cx="0" cy="1550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63457</xdr:rowOff>
    </xdr:from>
    <xdr:ext cx="762000" cy="259045"/>
    <xdr:sp macro="" textlink="">
      <xdr:nvSpPr>
        <xdr:cNvPr id="450" name="将来負担の状況最小値テキスト"/>
        <xdr:cNvSpPr txBox="1"/>
      </xdr:nvSpPr>
      <xdr:spPr>
        <a:xfrm>
          <a:off x="17106900" y="383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91380</xdr:rowOff>
    </xdr:from>
    <xdr:to>
      <xdr:col>81</xdr:col>
      <xdr:colOff>133350</xdr:colOff>
      <xdr:row>22</xdr:row>
      <xdr:rowOff>91380</xdr:rowOff>
    </xdr:to>
    <xdr:cxnSp macro="">
      <xdr:nvCxnSpPr>
        <xdr:cNvPr id="451" name="直線コネクタ 450"/>
        <xdr:cNvCxnSpPr/>
      </xdr:nvCxnSpPr>
      <xdr:spPr>
        <a:xfrm>
          <a:off x="16929100" y="386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87812</xdr:rowOff>
    </xdr:from>
    <xdr:to>
      <xdr:col>81</xdr:col>
      <xdr:colOff>44450</xdr:colOff>
      <xdr:row>14</xdr:row>
      <xdr:rowOff>91017</xdr:rowOff>
    </xdr:to>
    <xdr:cxnSp macro="">
      <xdr:nvCxnSpPr>
        <xdr:cNvPr id="454" name="直線コネクタ 453"/>
        <xdr:cNvCxnSpPr/>
      </xdr:nvCxnSpPr>
      <xdr:spPr>
        <a:xfrm>
          <a:off x="16179800" y="2316662"/>
          <a:ext cx="838200" cy="17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161670</xdr:rowOff>
    </xdr:from>
    <xdr:ext cx="762000" cy="259045"/>
    <xdr:sp macro="" textlink="">
      <xdr:nvSpPr>
        <xdr:cNvPr id="455" name="将来負担の状況平均値テキスト"/>
        <xdr:cNvSpPr txBox="1"/>
      </xdr:nvSpPr>
      <xdr:spPr>
        <a:xfrm>
          <a:off x="17106900" y="2561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18143</xdr:rowOff>
    </xdr:from>
    <xdr:to>
      <xdr:col>81</xdr:col>
      <xdr:colOff>95250</xdr:colOff>
      <xdr:row>15</xdr:row>
      <xdr:rowOff>119743</xdr:rowOff>
    </xdr:to>
    <xdr:sp macro="" textlink="">
      <xdr:nvSpPr>
        <xdr:cNvPr id="456" name="フローチャート: 判断 455"/>
        <xdr:cNvSpPr/>
      </xdr:nvSpPr>
      <xdr:spPr>
        <a:xfrm>
          <a:off x="169672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87812</xdr:rowOff>
    </xdr:from>
    <xdr:to>
      <xdr:col>77</xdr:col>
      <xdr:colOff>44450</xdr:colOff>
      <xdr:row>13</xdr:row>
      <xdr:rowOff>160201</xdr:rowOff>
    </xdr:to>
    <xdr:cxnSp macro="">
      <xdr:nvCxnSpPr>
        <xdr:cNvPr id="457" name="直線コネクタ 456"/>
        <xdr:cNvCxnSpPr/>
      </xdr:nvCxnSpPr>
      <xdr:spPr>
        <a:xfrm flipV="1">
          <a:off x="15290800" y="2316662"/>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125246</xdr:rowOff>
    </xdr:from>
    <xdr:to>
      <xdr:col>77</xdr:col>
      <xdr:colOff>95250</xdr:colOff>
      <xdr:row>15</xdr:row>
      <xdr:rowOff>55396</xdr:rowOff>
    </xdr:to>
    <xdr:sp macro="" textlink="">
      <xdr:nvSpPr>
        <xdr:cNvPr id="458" name="フローチャート: 判断 457"/>
        <xdr:cNvSpPr/>
      </xdr:nvSpPr>
      <xdr:spPr>
        <a:xfrm>
          <a:off x="161290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40173</xdr:rowOff>
    </xdr:from>
    <xdr:ext cx="736600" cy="259045"/>
    <xdr:sp macro="" textlink="">
      <xdr:nvSpPr>
        <xdr:cNvPr id="459" name="テキスト ボックス 458"/>
        <xdr:cNvSpPr txBox="1"/>
      </xdr:nvSpPr>
      <xdr:spPr>
        <a:xfrm>
          <a:off x="15798800" y="261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151009</xdr:rowOff>
    </xdr:from>
    <xdr:to>
      <xdr:col>72</xdr:col>
      <xdr:colOff>203200</xdr:colOff>
      <xdr:row>13</xdr:row>
      <xdr:rowOff>160201</xdr:rowOff>
    </xdr:to>
    <xdr:cxnSp macro="">
      <xdr:nvCxnSpPr>
        <xdr:cNvPr id="460" name="直線コネクタ 459"/>
        <xdr:cNvCxnSpPr/>
      </xdr:nvCxnSpPr>
      <xdr:spPr>
        <a:xfrm>
          <a:off x="14401800" y="2379859"/>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153972</xdr:rowOff>
    </xdr:from>
    <xdr:to>
      <xdr:col>73</xdr:col>
      <xdr:colOff>44450</xdr:colOff>
      <xdr:row>15</xdr:row>
      <xdr:rowOff>84122</xdr:rowOff>
    </xdr:to>
    <xdr:sp macro="" textlink="">
      <xdr:nvSpPr>
        <xdr:cNvPr id="461" name="フローチャート: 判断 460"/>
        <xdr:cNvSpPr/>
      </xdr:nvSpPr>
      <xdr:spPr>
        <a:xfrm>
          <a:off x="15240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68899</xdr:rowOff>
    </xdr:from>
    <xdr:ext cx="762000" cy="259045"/>
    <xdr:sp macro="" textlink="">
      <xdr:nvSpPr>
        <xdr:cNvPr id="462" name="テキスト ボックス 461"/>
        <xdr:cNvSpPr txBox="1"/>
      </xdr:nvSpPr>
      <xdr:spPr>
        <a:xfrm>
          <a:off x="14909800" y="264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151009</xdr:rowOff>
    </xdr:from>
    <xdr:to>
      <xdr:col>68</xdr:col>
      <xdr:colOff>152400</xdr:colOff>
      <xdr:row>14</xdr:row>
      <xdr:rowOff>92166</xdr:rowOff>
    </xdr:to>
    <xdr:cxnSp macro="">
      <xdr:nvCxnSpPr>
        <xdr:cNvPr id="463" name="直線コネクタ 462"/>
        <xdr:cNvCxnSpPr/>
      </xdr:nvCxnSpPr>
      <xdr:spPr>
        <a:xfrm flipV="1">
          <a:off x="13512800" y="2379859"/>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37677</xdr:rowOff>
    </xdr:from>
    <xdr:to>
      <xdr:col>68</xdr:col>
      <xdr:colOff>203200</xdr:colOff>
      <xdr:row>15</xdr:row>
      <xdr:rowOff>139277</xdr:rowOff>
    </xdr:to>
    <xdr:sp macro="" textlink="">
      <xdr:nvSpPr>
        <xdr:cNvPr id="464" name="フローチャート: 判断 463"/>
        <xdr:cNvSpPr/>
      </xdr:nvSpPr>
      <xdr:spPr>
        <a:xfrm>
          <a:off x="14351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124054</xdr:rowOff>
    </xdr:from>
    <xdr:ext cx="762000" cy="259045"/>
    <xdr:sp macro="" textlink="">
      <xdr:nvSpPr>
        <xdr:cNvPr id="465" name="テキスト ボックス 464"/>
        <xdr:cNvSpPr txBox="1"/>
      </xdr:nvSpPr>
      <xdr:spPr>
        <a:xfrm>
          <a:off x="14020800" y="26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64105</xdr:rowOff>
    </xdr:from>
    <xdr:to>
      <xdr:col>64</xdr:col>
      <xdr:colOff>152400</xdr:colOff>
      <xdr:row>15</xdr:row>
      <xdr:rowOff>165705</xdr:rowOff>
    </xdr:to>
    <xdr:sp macro="" textlink="">
      <xdr:nvSpPr>
        <xdr:cNvPr id="466" name="フローチャート: 判断 465"/>
        <xdr:cNvSpPr/>
      </xdr:nvSpPr>
      <xdr:spPr>
        <a:xfrm>
          <a:off x="13462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150482</xdr:rowOff>
    </xdr:from>
    <xdr:ext cx="762000" cy="259045"/>
    <xdr:sp macro="" textlink="">
      <xdr:nvSpPr>
        <xdr:cNvPr id="467" name="テキスト ボックス 466"/>
        <xdr:cNvSpPr txBox="1"/>
      </xdr:nvSpPr>
      <xdr:spPr>
        <a:xfrm>
          <a:off x="13131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8" name="テキスト ボックス 46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9" name="テキスト ボックス 46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0" name="テキスト ボックス 46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1" name="テキスト ボックス 47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2" name="テキスト ボックス 47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40217</xdr:rowOff>
    </xdr:from>
    <xdr:to>
      <xdr:col>81</xdr:col>
      <xdr:colOff>95250</xdr:colOff>
      <xdr:row>14</xdr:row>
      <xdr:rowOff>141817</xdr:rowOff>
    </xdr:to>
    <xdr:sp macro="" textlink="">
      <xdr:nvSpPr>
        <xdr:cNvPr id="473" name="楕円 472"/>
        <xdr:cNvSpPr/>
      </xdr:nvSpPr>
      <xdr:spPr>
        <a:xfrm>
          <a:off x="16967200" y="244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56744</xdr:rowOff>
    </xdr:from>
    <xdr:ext cx="762000" cy="259045"/>
    <xdr:sp macro="" textlink="">
      <xdr:nvSpPr>
        <xdr:cNvPr id="474" name="将来負担の状況該当値テキスト"/>
        <xdr:cNvSpPr txBox="1"/>
      </xdr:nvSpPr>
      <xdr:spPr>
        <a:xfrm>
          <a:off x="17106900" y="228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37012</xdr:rowOff>
    </xdr:from>
    <xdr:to>
      <xdr:col>77</xdr:col>
      <xdr:colOff>95250</xdr:colOff>
      <xdr:row>13</xdr:row>
      <xdr:rowOff>138612</xdr:rowOff>
    </xdr:to>
    <xdr:sp macro="" textlink="">
      <xdr:nvSpPr>
        <xdr:cNvPr id="475" name="楕円 474"/>
        <xdr:cNvSpPr/>
      </xdr:nvSpPr>
      <xdr:spPr>
        <a:xfrm>
          <a:off x="16129000" y="226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148789</xdr:rowOff>
    </xdr:from>
    <xdr:ext cx="736600" cy="259045"/>
    <xdr:sp macro="" textlink="">
      <xdr:nvSpPr>
        <xdr:cNvPr id="476" name="テキスト ボックス 475"/>
        <xdr:cNvSpPr txBox="1"/>
      </xdr:nvSpPr>
      <xdr:spPr>
        <a:xfrm>
          <a:off x="15798800" y="2034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109401</xdr:rowOff>
    </xdr:from>
    <xdr:to>
      <xdr:col>73</xdr:col>
      <xdr:colOff>44450</xdr:colOff>
      <xdr:row>14</xdr:row>
      <xdr:rowOff>39551</xdr:rowOff>
    </xdr:to>
    <xdr:sp macro="" textlink="">
      <xdr:nvSpPr>
        <xdr:cNvPr id="477" name="楕円 476"/>
        <xdr:cNvSpPr/>
      </xdr:nvSpPr>
      <xdr:spPr>
        <a:xfrm>
          <a:off x="15240000" y="233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49728</xdr:rowOff>
    </xdr:from>
    <xdr:ext cx="762000" cy="259045"/>
    <xdr:sp macro="" textlink="">
      <xdr:nvSpPr>
        <xdr:cNvPr id="478" name="テキスト ボックス 477"/>
        <xdr:cNvSpPr txBox="1"/>
      </xdr:nvSpPr>
      <xdr:spPr>
        <a:xfrm>
          <a:off x="14909800" y="210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100209</xdr:rowOff>
    </xdr:from>
    <xdr:to>
      <xdr:col>68</xdr:col>
      <xdr:colOff>203200</xdr:colOff>
      <xdr:row>14</xdr:row>
      <xdr:rowOff>30359</xdr:rowOff>
    </xdr:to>
    <xdr:sp macro="" textlink="">
      <xdr:nvSpPr>
        <xdr:cNvPr id="479" name="楕円 478"/>
        <xdr:cNvSpPr/>
      </xdr:nvSpPr>
      <xdr:spPr>
        <a:xfrm>
          <a:off x="14351000" y="232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40536</xdr:rowOff>
    </xdr:from>
    <xdr:ext cx="762000" cy="259045"/>
    <xdr:sp macro="" textlink="">
      <xdr:nvSpPr>
        <xdr:cNvPr id="480" name="テキスト ボックス 479"/>
        <xdr:cNvSpPr txBox="1"/>
      </xdr:nvSpPr>
      <xdr:spPr>
        <a:xfrm>
          <a:off x="14020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41366</xdr:rowOff>
    </xdr:from>
    <xdr:to>
      <xdr:col>64</xdr:col>
      <xdr:colOff>152400</xdr:colOff>
      <xdr:row>14</xdr:row>
      <xdr:rowOff>142966</xdr:rowOff>
    </xdr:to>
    <xdr:sp macro="" textlink="">
      <xdr:nvSpPr>
        <xdr:cNvPr id="481" name="楕円 480"/>
        <xdr:cNvSpPr/>
      </xdr:nvSpPr>
      <xdr:spPr>
        <a:xfrm>
          <a:off x="13462000" y="244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153143</xdr:rowOff>
    </xdr:from>
    <xdr:ext cx="762000" cy="259045"/>
    <xdr:sp macro="" textlink="">
      <xdr:nvSpPr>
        <xdr:cNvPr id="482" name="テキスト ボックス 481"/>
        <xdr:cNvSpPr txBox="1"/>
      </xdr:nvSpPr>
      <xdr:spPr>
        <a:xfrm>
          <a:off x="13131800" y="221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熊本県玉名市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65,474
64,485
152.60
41,353,953
40,072,456
850,404
18,096,356
34,286,400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経常一般人件費は、職員数は減員（</a:t>
          </a:r>
          <a:r>
            <a:rPr kumimoji="1" lang="en-US" altLang="ja-JP" sz="1200">
              <a:latin typeface="ＭＳ Ｐゴシック" panose="020B0600070205080204" pitchFamily="50" charset="-128"/>
              <a:ea typeface="ＭＳ Ｐゴシック" panose="020B0600070205080204" pitchFamily="50" charset="-128"/>
            </a:rPr>
            <a:t>506→505</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名減）したものの、一般職非常勤職員が会計年度任用職員になったことによる人件費の増加が</a:t>
          </a:r>
          <a:r>
            <a:rPr kumimoji="1" lang="en-US" altLang="ja-JP" sz="1200">
              <a:latin typeface="ＭＳ Ｐゴシック" panose="020B0600070205080204" pitchFamily="50" charset="-128"/>
              <a:ea typeface="ＭＳ Ｐゴシック" panose="020B0600070205080204" pitchFamily="50" charset="-128"/>
            </a:rPr>
            <a:t>98</a:t>
          </a:r>
          <a:r>
            <a:rPr kumimoji="1" lang="ja-JP" altLang="en-US" sz="1200">
              <a:latin typeface="ＭＳ Ｐゴシック" panose="020B0600070205080204" pitchFamily="50" charset="-128"/>
              <a:ea typeface="ＭＳ Ｐゴシック" panose="020B0600070205080204" pitchFamily="50" charset="-128"/>
            </a:rPr>
            <a:t>百万円だった。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嘱託員等の業務委託への切り替えや期末手当の</a:t>
          </a:r>
          <a:r>
            <a:rPr kumimoji="1" lang="en-US" altLang="ja-JP" sz="1200">
              <a:latin typeface="ＭＳ Ｐゴシック" panose="020B0600070205080204" pitchFamily="50" charset="-128"/>
              <a:ea typeface="ＭＳ Ｐゴシック" panose="020B0600070205080204" pitchFamily="50" charset="-128"/>
            </a:rPr>
            <a:t>0.05</a:t>
          </a:r>
          <a:r>
            <a:rPr kumimoji="1" lang="ja-JP" altLang="en-US" sz="1200">
              <a:latin typeface="ＭＳ Ｐゴシック" panose="020B0600070205080204" pitchFamily="50" charset="-128"/>
              <a:ea typeface="ＭＳ Ｐゴシック" panose="020B0600070205080204" pitchFamily="50" charset="-128"/>
            </a:rPr>
            <a:t>月分の減少、災害派遣に係る特定財源の増加もあり、極端な人件費比率の増加にはならなかった。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今後も増加傾向にあるため、適正な人員配置を行い人件費の抑制を図る必要がある。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xdr:cNvCxnSpPr/>
      </xdr:nvCxnSpPr>
      <xdr:spPr>
        <a:xfrm flipV="1">
          <a:off x="4826000" y="57734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168910</xdr:rowOff>
    </xdr:from>
    <xdr:to>
      <xdr:col>24</xdr:col>
      <xdr:colOff>25400</xdr:colOff>
      <xdr:row>36</xdr:row>
      <xdr:rowOff>5080</xdr:rowOff>
    </xdr:to>
    <xdr:cxnSp macro="">
      <xdr:nvCxnSpPr>
        <xdr:cNvPr id="66" name="直線コネクタ 65"/>
        <xdr:cNvCxnSpPr/>
      </xdr:nvCxnSpPr>
      <xdr:spPr>
        <a:xfrm>
          <a:off x="3987800" y="61696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170197</xdr:rowOff>
    </xdr:from>
    <xdr:ext cx="762000" cy="259045"/>
    <xdr:sp macro="" textlink="">
      <xdr:nvSpPr>
        <xdr:cNvPr id="67" name="人件費平均値テキスト"/>
        <xdr:cNvSpPr txBox="1"/>
      </xdr:nvSpPr>
      <xdr:spPr>
        <a:xfrm>
          <a:off x="4914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161290</xdr:rowOff>
    </xdr:from>
    <xdr:to>
      <xdr:col>19</xdr:col>
      <xdr:colOff>187325</xdr:colOff>
      <xdr:row>35</xdr:row>
      <xdr:rowOff>168910</xdr:rowOff>
    </xdr:to>
    <xdr:cxnSp macro="">
      <xdr:nvCxnSpPr>
        <xdr:cNvPr id="69" name="直線コネクタ 68"/>
        <xdr:cNvCxnSpPr/>
      </xdr:nvCxnSpPr>
      <xdr:spPr>
        <a:xfrm>
          <a:off x="3098800" y="6162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115570</xdr:rowOff>
    </xdr:from>
    <xdr:to>
      <xdr:col>15</xdr:col>
      <xdr:colOff>98425</xdr:colOff>
      <xdr:row>35</xdr:row>
      <xdr:rowOff>161290</xdr:rowOff>
    </xdr:to>
    <xdr:cxnSp macro="">
      <xdr:nvCxnSpPr>
        <xdr:cNvPr id="72" name="直線コネクタ 71"/>
        <xdr:cNvCxnSpPr/>
      </xdr:nvCxnSpPr>
      <xdr:spPr>
        <a:xfrm>
          <a:off x="2209800" y="6116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74" name="テキスト ボックス 73"/>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115570</xdr:rowOff>
    </xdr:from>
    <xdr:to>
      <xdr:col>11</xdr:col>
      <xdr:colOff>9525</xdr:colOff>
      <xdr:row>35</xdr:row>
      <xdr:rowOff>130810</xdr:rowOff>
    </xdr:to>
    <xdr:cxnSp macro="">
      <xdr:nvCxnSpPr>
        <xdr:cNvPr id="75" name="直線コネクタ 74"/>
        <xdr:cNvCxnSpPr/>
      </xdr:nvCxnSpPr>
      <xdr:spPr>
        <a:xfrm flipV="1">
          <a:off x="1320800" y="6116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85" name="楕円 84"/>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142257</xdr:rowOff>
    </xdr:from>
    <xdr:ext cx="762000" cy="259045"/>
    <xdr:sp macro="" textlink="">
      <xdr:nvSpPr>
        <xdr:cNvPr id="86" name="人件費該当値テキスト"/>
        <xdr:cNvSpPr txBox="1"/>
      </xdr:nvSpPr>
      <xdr:spPr>
        <a:xfrm>
          <a:off x="49149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118110</xdr:rowOff>
    </xdr:from>
    <xdr:to>
      <xdr:col>20</xdr:col>
      <xdr:colOff>38100</xdr:colOff>
      <xdr:row>36</xdr:row>
      <xdr:rowOff>48260</xdr:rowOff>
    </xdr:to>
    <xdr:sp macro="" textlink="">
      <xdr:nvSpPr>
        <xdr:cNvPr id="87" name="楕円 86"/>
        <xdr:cNvSpPr/>
      </xdr:nvSpPr>
      <xdr:spPr>
        <a:xfrm>
          <a:off x="3937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88" name="テキスト ボックス 87"/>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110490</xdr:rowOff>
    </xdr:from>
    <xdr:to>
      <xdr:col>15</xdr:col>
      <xdr:colOff>149225</xdr:colOff>
      <xdr:row>36</xdr:row>
      <xdr:rowOff>40640</xdr:rowOff>
    </xdr:to>
    <xdr:sp macro="" textlink="">
      <xdr:nvSpPr>
        <xdr:cNvPr id="89" name="楕円 88"/>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90" name="テキスト ボックス 89"/>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64770</xdr:rowOff>
    </xdr:from>
    <xdr:to>
      <xdr:col>11</xdr:col>
      <xdr:colOff>60325</xdr:colOff>
      <xdr:row>35</xdr:row>
      <xdr:rowOff>166370</xdr:rowOff>
    </xdr:to>
    <xdr:sp macro="" textlink="">
      <xdr:nvSpPr>
        <xdr:cNvPr id="91" name="楕円 90"/>
        <xdr:cNvSpPr/>
      </xdr:nvSpPr>
      <xdr:spPr>
        <a:xfrm>
          <a:off x="2159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92" name="テキスト ボックス 91"/>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80010</xdr:rowOff>
    </xdr:from>
    <xdr:to>
      <xdr:col>6</xdr:col>
      <xdr:colOff>171450</xdr:colOff>
      <xdr:row>36</xdr:row>
      <xdr:rowOff>10160</xdr:rowOff>
    </xdr:to>
    <xdr:sp macro="" textlink="">
      <xdr:nvSpPr>
        <xdr:cNvPr id="93" name="楕円 92"/>
        <xdr:cNvSpPr/>
      </xdr:nvSpPr>
      <xdr:spPr>
        <a:xfrm>
          <a:off x="1270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20337</xdr:rowOff>
    </xdr:from>
    <xdr:ext cx="762000" cy="259045"/>
    <xdr:sp macro="" textlink="">
      <xdr:nvSpPr>
        <xdr:cNvPr id="94" name="テキスト ボックス 93"/>
        <xdr:cNvSpPr txBox="1"/>
      </xdr:nvSpPr>
      <xdr:spPr>
        <a:xfrm>
          <a:off x="939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物件費については、新型コロナウイルス感染拡大の影響により旅費が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百万円の減額となったことや、同感染症対策のための補助等を活用したことにより小中学校の消耗品に係る経費が</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百万円の減額となったことが比率減少の主な要因である。</a:t>
          </a:r>
        </a:p>
        <a:p>
          <a:r>
            <a:rPr kumimoji="1" lang="ja-JP" altLang="en-US" sz="1300">
              <a:latin typeface="ＭＳ Ｐゴシック" panose="020B0600070205080204" pitchFamily="50" charset="-128"/>
              <a:ea typeface="ＭＳ Ｐゴシック" panose="020B0600070205080204" pitchFamily="50" charset="-128"/>
            </a:rPr>
            <a:t>　今後は、施設の老朽化等による維持管理に係る経費の増加が見込まれる。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xdr:cNvCxnSpPr/>
      </xdr:nvCxnSpPr>
      <xdr:spPr>
        <a:xfrm flipV="1">
          <a:off x="16510000" y="2451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3" name="物件費最小値テキスト"/>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4" name="直線コネクタ 123"/>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100330</xdr:rowOff>
    </xdr:from>
    <xdr:to>
      <xdr:col>82</xdr:col>
      <xdr:colOff>107950</xdr:colOff>
      <xdr:row>15</xdr:row>
      <xdr:rowOff>115570</xdr:rowOff>
    </xdr:to>
    <xdr:cxnSp macro="">
      <xdr:nvCxnSpPr>
        <xdr:cNvPr id="127" name="直線コネクタ 126"/>
        <xdr:cNvCxnSpPr/>
      </xdr:nvCxnSpPr>
      <xdr:spPr>
        <a:xfrm flipV="1">
          <a:off x="15671800" y="26720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28"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115570</xdr:rowOff>
    </xdr:from>
    <xdr:to>
      <xdr:col>78</xdr:col>
      <xdr:colOff>69850</xdr:colOff>
      <xdr:row>15</xdr:row>
      <xdr:rowOff>123190</xdr:rowOff>
    </xdr:to>
    <xdr:cxnSp macro="">
      <xdr:nvCxnSpPr>
        <xdr:cNvPr id="130" name="直線コネクタ 129"/>
        <xdr:cNvCxnSpPr/>
      </xdr:nvCxnSpPr>
      <xdr:spPr>
        <a:xfrm flipV="1">
          <a:off x="14782800" y="2687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31" name="フローチャート: 判断 130"/>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32" name="テキスト ボックス 131"/>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123190</xdr:rowOff>
    </xdr:from>
    <xdr:to>
      <xdr:col>73</xdr:col>
      <xdr:colOff>180975</xdr:colOff>
      <xdr:row>15</xdr:row>
      <xdr:rowOff>138430</xdr:rowOff>
    </xdr:to>
    <xdr:cxnSp macro="">
      <xdr:nvCxnSpPr>
        <xdr:cNvPr id="133" name="直線コネクタ 132"/>
        <xdr:cNvCxnSpPr/>
      </xdr:nvCxnSpPr>
      <xdr:spPr>
        <a:xfrm flipV="1">
          <a:off x="13893800" y="2694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67327</xdr:rowOff>
    </xdr:from>
    <xdr:ext cx="762000" cy="259045"/>
    <xdr:sp macro="" textlink="">
      <xdr:nvSpPr>
        <xdr:cNvPr id="135" name="テキスト ボックス 134"/>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138430</xdr:rowOff>
    </xdr:from>
    <xdr:to>
      <xdr:col>69</xdr:col>
      <xdr:colOff>92075</xdr:colOff>
      <xdr:row>15</xdr:row>
      <xdr:rowOff>138430</xdr:rowOff>
    </xdr:to>
    <xdr:cxnSp macro="">
      <xdr:nvCxnSpPr>
        <xdr:cNvPr id="136" name="直線コネクタ 135"/>
        <xdr:cNvCxnSpPr/>
      </xdr:nvCxnSpPr>
      <xdr:spPr>
        <a:xfrm>
          <a:off x="13004800" y="2710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44467</xdr:rowOff>
    </xdr:from>
    <xdr:ext cx="762000" cy="259045"/>
    <xdr:sp macro="" textlink="">
      <xdr:nvSpPr>
        <xdr:cNvPr id="138" name="テキスト ボックス 137"/>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49530</xdr:rowOff>
    </xdr:from>
    <xdr:to>
      <xdr:col>82</xdr:col>
      <xdr:colOff>158750</xdr:colOff>
      <xdr:row>15</xdr:row>
      <xdr:rowOff>151130</xdr:rowOff>
    </xdr:to>
    <xdr:sp macro="" textlink="">
      <xdr:nvSpPr>
        <xdr:cNvPr id="146" name="楕円 145"/>
        <xdr:cNvSpPr/>
      </xdr:nvSpPr>
      <xdr:spPr>
        <a:xfrm>
          <a:off x="164592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66057</xdr:rowOff>
    </xdr:from>
    <xdr:ext cx="762000" cy="259045"/>
    <xdr:sp macro="" textlink="">
      <xdr:nvSpPr>
        <xdr:cNvPr id="147" name="物件費該当値テキスト"/>
        <xdr:cNvSpPr txBox="1"/>
      </xdr:nvSpPr>
      <xdr:spPr>
        <a:xfrm>
          <a:off x="165989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64770</xdr:rowOff>
    </xdr:from>
    <xdr:to>
      <xdr:col>78</xdr:col>
      <xdr:colOff>120650</xdr:colOff>
      <xdr:row>15</xdr:row>
      <xdr:rowOff>166370</xdr:rowOff>
    </xdr:to>
    <xdr:sp macro="" textlink="">
      <xdr:nvSpPr>
        <xdr:cNvPr id="148" name="楕円 147"/>
        <xdr:cNvSpPr/>
      </xdr:nvSpPr>
      <xdr:spPr>
        <a:xfrm>
          <a:off x="15621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5097</xdr:rowOff>
    </xdr:from>
    <xdr:ext cx="736600" cy="259045"/>
    <xdr:sp macro="" textlink="">
      <xdr:nvSpPr>
        <xdr:cNvPr id="149" name="テキスト ボックス 148"/>
        <xdr:cNvSpPr txBox="1"/>
      </xdr:nvSpPr>
      <xdr:spPr>
        <a:xfrm>
          <a:off x="15290800" y="240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72390</xdr:rowOff>
    </xdr:from>
    <xdr:to>
      <xdr:col>74</xdr:col>
      <xdr:colOff>31750</xdr:colOff>
      <xdr:row>16</xdr:row>
      <xdr:rowOff>2540</xdr:rowOff>
    </xdr:to>
    <xdr:sp macro="" textlink="">
      <xdr:nvSpPr>
        <xdr:cNvPr id="150" name="楕円 149"/>
        <xdr:cNvSpPr/>
      </xdr:nvSpPr>
      <xdr:spPr>
        <a:xfrm>
          <a:off x="14732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51" name="テキスト ボックス 150"/>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87630</xdr:rowOff>
    </xdr:from>
    <xdr:to>
      <xdr:col>69</xdr:col>
      <xdr:colOff>142875</xdr:colOff>
      <xdr:row>16</xdr:row>
      <xdr:rowOff>17780</xdr:rowOff>
    </xdr:to>
    <xdr:sp macro="" textlink="">
      <xdr:nvSpPr>
        <xdr:cNvPr id="152" name="楕円 151"/>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27957</xdr:rowOff>
    </xdr:from>
    <xdr:ext cx="762000" cy="259045"/>
    <xdr:sp macro="" textlink="">
      <xdr:nvSpPr>
        <xdr:cNvPr id="153" name="テキスト ボックス 152"/>
        <xdr:cNvSpPr txBox="1"/>
      </xdr:nvSpPr>
      <xdr:spPr>
        <a:xfrm>
          <a:off x="13512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54" name="楕円 153"/>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27957</xdr:rowOff>
    </xdr:from>
    <xdr:ext cx="762000" cy="259045"/>
    <xdr:sp macro="" textlink="">
      <xdr:nvSpPr>
        <xdr:cNvPr id="155" name="テキスト ボックス 154"/>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前年度と比較して</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％減少した主な要因は、子ども医療費の年齢拡大（市単独事業）への財源として社会福祉振興基金を取崩し、一部を扶助費に充当したことによるものである。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また、児童扶養手当の支給回数の調整や生活保護費等の減少による影響も見られる。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今後も高齢化の進行や社会保障施策の充実と共に増加が続く見込みではあるが、審査の適正化や単独事業の見直し等を行い、サービスの質を確保しつつ、経費の抑制に努めていく。</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xdr:cNvCxnSpPr/>
      </xdr:nvCxnSpPr>
      <xdr:spPr>
        <a:xfrm flipV="1">
          <a:off x="4826000" y="90728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15257</xdr:rowOff>
    </xdr:from>
    <xdr:ext cx="762000" cy="259045"/>
    <xdr:sp macro="" textlink="">
      <xdr:nvSpPr>
        <xdr:cNvPr id="184" name="扶助費最小値テキスト"/>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72407</xdr:rowOff>
    </xdr:from>
    <xdr:ext cx="762000" cy="259045"/>
    <xdr:sp macro="" textlink="">
      <xdr:nvSpPr>
        <xdr:cNvPr id="186" name="扶助費最大値テキスト"/>
        <xdr:cNvSpPr txBox="1"/>
      </xdr:nvSpPr>
      <xdr:spPr>
        <a:xfrm>
          <a:off x="4914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xdr:cNvCxnSpPr/>
      </xdr:nvCxnSpPr>
      <xdr:spPr>
        <a:xfrm>
          <a:off x="4737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123190</xdr:rowOff>
    </xdr:from>
    <xdr:to>
      <xdr:col>24</xdr:col>
      <xdr:colOff>25400</xdr:colOff>
      <xdr:row>56</xdr:row>
      <xdr:rowOff>58420</xdr:rowOff>
    </xdr:to>
    <xdr:cxnSp macro="">
      <xdr:nvCxnSpPr>
        <xdr:cNvPr id="188" name="直線コネクタ 187"/>
        <xdr:cNvCxnSpPr/>
      </xdr:nvCxnSpPr>
      <xdr:spPr>
        <a:xfrm flipV="1">
          <a:off x="3987800" y="95529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12717</xdr:rowOff>
    </xdr:from>
    <xdr:ext cx="762000" cy="259045"/>
    <xdr:sp macro="" textlink="">
      <xdr:nvSpPr>
        <xdr:cNvPr id="189" name="扶助費平均値テキスト"/>
        <xdr:cNvSpPr txBox="1"/>
      </xdr:nvSpPr>
      <xdr:spPr>
        <a:xfrm>
          <a:off x="4914900" y="927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xdr:cNvSpPr/>
      </xdr:nvSpPr>
      <xdr:spPr>
        <a:xfrm>
          <a:off x="47752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35560</xdr:rowOff>
    </xdr:from>
    <xdr:to>
      <xdr:col>19</xdr:col>
      <xdr:colOff>187325</xdr:colOff>
      <xdr:row>56</xdr:row>
      <xdr:rowOff>58420</xdr:rowOff>
    </xdr:to>
    <xdr:cxnSp macro="">
      <xdr:nvCxnSpPr>
        <xdr:cNvPr id="191" name="直線コネクタ 190"/>
        <xdr:cNvCxnSpPr/>
      </xdr:nvCxnSpPr>
      <xdr:spPr>
        <a:xfrm>
          <a:off x="3098800" y="9636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2" name="フローチャート: 判断 191"/>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5097</xdr:rowOff>
    </xdr:from>
    <xdr:ext cx="736600" cy="259045"/>
    <xdr:sp macro="" textlink="">
      <xdr:nvSpPr>
        <xdr:cNvPr id="193" name="テキスト ボックス 192"/>
        <xdr:cNvSpPr txBox="1"/>
      </xdr:nvSpPr>
      <xdr:spPr>
        <a:xfrm>
          <a:off x="3606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92710</xdr:rowOff>
    </xdr:from>
    <xdr:to>
      <xdr:col>15</xdr:col>
      <xdr:colOff>98425</xdr:colOff>
      <xdr:row>56</xdr:row>
      <xdr:rowOff>35560</xdr:rowOff>
    </xdr:to>
    <xdr:cxnSp macro="">
      <xdr:nvCxnSpPr>
        <xdr:cNvPr id="194" name="直線コネクタ 193"/>
        <xdr:cNvCxnSpPr/>
      </xdr:nvCxnSpPr>
      <xdr:spPr>
        <a:xfrm>
          <a:off x="2209800" y="95224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26670</xdr:rowOff>
    </xdr:from>
    <xdr:to>
      <xdr:col>15</xdr:col>
      <xdr:colOff>149225</xdr:colOff>
      <xdr:row>55</xdr:row>
      <xdr:rowOff>128270</xdr:rowOff>
    </xdr:to>
    <xdr:sp macro="" textlink="">
      <xdr:nvSpPr>
        <xdr:cNvPr id="195" name="フローチャート: 判断 194"/>
        <xdr:cNvSpPr/>
      </xdr:nvSpPr>
      <xdr:spPr>
        <a:xfrm>
          <a:off x="3048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138447</xdr:rowOff>
    </xdr:from>
    <xdr:ext cx="762000" cy="259045"/>
    <xdr:sp macro="" textlink="">
      <xdr:nvSpPr>
        <xdr:cNvPr id="196" name="テキスト ボックス 195"/>
        <xdr:cNvSpPr txBox="1"/>
      </xdr:nvSpPr>
      <xdr:spPr>
        <a:xfrm>
          <a:off x="2717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92710</xdr:rowOff>
    </xdr:from>
    <xdr:to>
      <xdr:col>11</xdr:col>
      <xdr:colOff>9525</xdr:colOff>
      <xdr:row>55</xdr:row>
      <xdr:rowOff>92710</xdr:rowOff>
    </xdr:to>
    <xdr:cxnSp macro="">
      <xdr:nvCxnSpPr>
        <xdr:cNvPr id="197" name="直線コネクタ 196"/>
        <xdr:cNvCxnSpPr/>
      </xdr:nvCxnSpPr>
      <xdr:spPr>
        <a:xfrm>
          <a:off x="1320800" y="9522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100347</xdr:rowOff>
    </xdr:from>
    <xdr:ext cx="762000" cy="259045"/>
    <xdr:sp macro="" textlink="">
      <xdr:nvSpPr>
        <xdr:cNvPr id="201" name="テキスト ボックス 200"/>
        <xdr:cNvSpPr txBox="1"/>
      </xdr:nvSpPr>
      <xdr:spPr>
        <a:xfrm>
          <a:off x="939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72390</xdr:rowOff>
    </xdr:from>
    <xdr:to>
      <xdr:col>24</xdr:col>
      <xdr:colOff>76200</xdr:colOff>
      <xdr:row>56</xdr:row>
      <xdr:rowOff>2540</xdr:rowOff>
    </xdr:to>
    <xdr:sp macro="" textlink="">
      <xdr:nvSpPr>
        <xdr:cNvPr id="207" name="楕円 206"/>
        <xdr:cNvSpPr/>
      </xdr:nvSpPr>
      <xdr:spPr>
        <a:xfrm>
          <a:off x="4775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44467</xdr:rowOff>
    </xdr:from>
    <xdr:ext cx="762000" cy="259045"/>
    <xdr:sp macro="" textlink="">
      <xdr:nvSpPr>
        <xdr:cNvPr id="208" name="扶助費該当値テキスト"/>
        <xdr:cNvSpPr txBox="1"/>
      </xdr:nvSpPr>
      <xdr:spPr>
        <a:xfrm>
          <a:off x="49149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xdr:rowOff>
    </xdr:from>
    <xdr:to>
      <xdr:col>20</xdr:col>
      <xdr:colOff>38100</xdr:colOff>
      <xdr:row>56</xdr:row>
      <xdr:rowOff>109220</xdr:rowOff>
    </xdr:to>
    <xdr:sp macro="" textlink="">
      <xdr:nvSpPr>
        <xdr:cNvPr id="209" name="楕円 208"/>
        <xdr:cNvSpPr/>
      </xdr:nvSpPr>
      <xdr:spPr>
        <a:xfrm>
          <a:off x="3937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93997</xdr:rowOff>
    </xdr:from>
    <xdr:ext cx="736600" cy="259045"/>
    <xdr:sp macro="" textlink="">
      <xdr:nvSpPr>
        <xdr:cNvPr id="210" name="テキスト ボックス 209"/>
        <xdr:cNvSpPr txBox="1"/>
      </xdr:nvSpPr>
      <xdr:spPr>
        <a:xfrm>
          <a:off x="3606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156210</xdr:rowOff>
    </xdr:from>
    <xdr:to>
      <xdr:col>15</xdr:col>
      <xdr:colOff>149225</xdr:colOff>
      <xdr:row>56</xdr:row>
      <xdr:rowOff>86360</xdr:rowOff>
    </xdr:to>
    <xdr:sp macro="" textlink="">
      <xdr:nvSpPr>
        <xdr:cNvPr id="211" name="楕円 210"/>
        <xdr:cNvSpPr/>
      </xdr:nvSpPr>
      <xdr:spPr>
        <a:xfrm>
          <a:off x="3048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71137</xdr:rowOff>
    </xdr:from>
    <xdr:ext cx="762000" cy="259045"/>
    <xdr:sp macro="" textlink="">
      <xdr:nvSpPr>
        <xdr:cNvPr id="212" name="テキスト ボックス 211"/>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41910</xdr:rowOff>
    </xdr:from>
    <xdr:to>
      <xdr:col>11</xdr:col>
      <xdr:colOff>60325</xdr:colOff>
      <xdr:row>55</xdr:row>
      <xdr:rowOff>143510</xdr:rowOff>
    </xdr:to>
    <xdr:sp macro="" textlink="">
      <xdr:nvSpPr>
        <xdr:cNvPr id="213" name="楕円 212"/>
        <xdr:cNvSpPr/>
      </xdr:nvSpPr>
      <xdr:spPr>
        <a:xfrm>
          <a:off x="2159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128287</xdr:rowOff>
    </xdr:from>
    <xdr:ext cx="762000" cy="259045"/>
    <xdr:sp macro="" textlink="">
      <xdr:nvSpPr>
        <xdr:cNvPr id="214" name="テキスト ボックス 213"/>
        <xdr:cNvSpPr txBox="1"/>
      </xdr:nvSpPr>
      <xdr:spPr>
        <a:xfrm>
          <a:off x="1828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41910</xdr:rowOff>
    </xdr:from>
    <xdr:to>
      <xdr:col>6</xdr:col>
      <xdr:colOff>171450</xdr:colOff>
      <xdr:row>55</xdr:row>
      <xdr:rowOff>143510</xdr:rowOff>
    </xdr:to>
    <xdr:sp macro="" textlink="">
      <xdr:nvSpPr>
        <xdr:cNvPr id="215" name="楕円 214"/>
        <xdr:cNvSpPr/>
      </xdr:nvSpPr>
      <xdr:spPr>
        <a:xfrm>
          <a:off x="1270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128287</xdr:rowOff>
    </xdr:from>
    <xdr:ext cx="762000" cy="259045"/>
    <xdr:sp macro="" textlink="">
      <xdr:nvSpPr>
        <xdr:cNvPr id="216" name="テキスト ボックス 215"/>
        <xdr:cNvSpPr txBox="1"/>
      </xdr:nvSpPr>
      <xdr:spPr>
        <a:xfrm>
          <a:off x="939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ポイントの増となった要因としては、介護保険事業会計繰出金等が増え、経常一般繰出金が</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百万円の増額となったことが挙げられる。</a:t>
          </a:r>
        </a:p>
        <a:p>
          <a:r>
            <a:rPr kumimoji="1" lang="ja-JP" altLang="en-US" sz="1300">
              <a:latin typeface="ＭＳ Ｐゴシック" panose="020B0600070205080204" pitchFamily="50" charset="-128"/>
              <a:ea typeface="ＭＳ Ｐゴシック" panose="020B0600070205080204" pitchFamily="50" charset="-128"/>
            </a:rPr>
            <a:t>　国保、後期、介護特別会計への繰出金は社会保障経費の伸びと共に今後も増加が見込まれる。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25400</xdr:rowOff>
    </xdr:from>
    <xdr:to>
      <xdr:col>82</xdr:col>
      <xdr:colOff>107950</xdr:colOff>
      <xdr:row>61</xdr:row>
      <xdr:rowOff>120650</xdr:rowOff>
    </xdr:to>
    <xdr:cxnSp macro="">
      <xdr:nvCxnSpPr>
        <xdr:cNvPr id="244" name="直線コネクタ 243"/>
        <xdr:cNvCxnSpPr/>
      </xdr:nvCxnSpPr>
      <xdr:spPr>
        <a:xfrm flipV="1">
          <a:off x="16510000" y="9283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5" name="その他最小値テキスト"/>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6" name="直線コネクタ 245"/>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111777</xdr:rowOff>
    </xdr:from>
    <xdr:ext cx="762000" cy="259045"/>
    <xdr:sp macro="" textlink="">
      <xdr:nvSpPr>
        <xdr:cNvPr id="247" name="その他最大値テキスト"/>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25400</xdr:rowOff>
    </xdr:from>
    <xdr:to>
      <xdr:col>82</xdr:col>
      <xdr:colOff>196850</xdr:colOff>
      <xdr:row>54</xdr:row>
      <xdr:rowOff>25400</xdr:rowOff>
    </xdr:to>
    <xdr:cxnSp macro="">
      <xdr:nvCxnSpPr>
        <xdr:cNvPr id="248" name="直線コネクタ 247"/>
        <xdr:cNvCxnSpPr/>
      </xdr:nvCxnSpPr>
      <xdr:spPr>
        <a:xfrm>
          <a:off x="16421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0</xdr:rowOff>
    </xdr:from>
    <xdr:to>
      <xdr:col>82</xdr:col>
      <xdr:colOff>107950</xdr:colOff>
      <xdr:row>60</xdr:row>
      <xdr:rowOff>25400</xdr:rowOff>
    </xdr:to>
    <xdr:cxnSp macro="">
      <xdr:nvCxnSpPr>
        <xdr:cNvPr id="249" name="直線コネクタ 248"/>
        <xdr:cNvCxnSpPr/>
      </xdr:nvCxnSpPr>
      <xdr:spPr>
        <a:xfrm>
          <a:off x="15671800" y="10287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3827</xdr:rowOff>
    </xdr:from>
    <xdr:ext cx="762000" cy="259045"/>
    <xdr:sp macro="" textlink="">
      <xdr:nvSpPr>
        <xdr:cNvPr id="250" name="その他平均値テキスト"/>
        <xdr:cNvSpPr txBox="1"/>
      </xdr:nvSpPr>
      <xdr:spPr>
        <a:xfrm>
          <a:off x="16598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51" name="フローチャート: 判断 250"/>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82550</xdr:rowOff>
    </xdr:from>
    <xdr:to>
      <xdr:col>78</xdr:col>
      <xdr:colOff>69850</xdr:colOff>
      <xdr:row>60</xdr:row>
      <xdr:rowOff>0</xdr:rowOff>
    </xdr:to>
    <xdr:cxnSp macro="">
      <xdr:nvCxnSpPr>
        <xdr:cNvPr id="252" name="直線コネクタ 251"/>
        <xdr:cNvCxnSpPr/>
      </xdr:nvCxnSpPr>
      <xdr:spPr>
        <a:xfrm>
          <a:off x="14782800" y="10198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44450</xdr:rowOff>
    </xdr:from>
    <xdr:to>
      <xdr:col>78</xdr:col>
      <xdr:colOff>120650</xdr:colOff>
      <xdr:row>59</xdr:row>
      <xdr:rowOff>146050</xdr:rowOff>
    </xdr:to>
    <xdr:sp macro="" textlink="">
      <xdr:nvSpPr>
        <xdr:cNvPr id="253" name="フローチャート: 判断 252"/>
        <xdr:cNvSpPr/>
      </xdr:nvSpPr>
      <xdr:spPr>
        <a:xfrm>
          <a:off x="156210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156227</xdr:rowOff>
    </xdr:from>
    <xdr:ext cx="736600" cy="259045"/>
    <xdr:sp macro="" textlink="">
      <xdr:nvSpPr>
        <xdr:cNvPr id="254" name="テキスト ボックス 253"/>
        <xdr:cNvSpPr txBox="1"/>
      </xdr:nvSpPr>
      <xdr:spPr>
        <a:xfrm>
          <a:off x="15290800" y="992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165100</xdr:rowOff>
    </xdr:from>
    <xdr:to>
      <xdr:col>73</xdr:col>
      <xdr:colOff>180975</xdr:colOff>
      <xdr:row>59</xdr:row>
      <xdr:rowOff>82550</xdr:rowOff>
    </xdr:to>
    <xdr:cxnSp macro="">
      <xdr:nvCxnSpPr>
        <xdr:cNvPr id="255" name="直線コネクタ 254"/>
        <xdr:cNvCxnSpPr/>
      </xdr:nvCxnSpPr>
      <xdr:spPr>
        <a:xfrm>
          <a:off x="13893800" y="10109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95250</xdr:rowOff>
    </xdr:from>
    <xdr:to>
      <xdr:col>74</xdr:col>
      <xdr:colOff>31750</xdr:colOff>
      <xdr:row>60</xdr:row>
      <xdr:rowOff>25400</xdr:rowOff>
    </xdr:to>
    <xdr:sp macro="" textlink="">
      <xdr:nvSpPr>
        <xdr:cNvPr id="256" name="フローチャート: 判断 255"/>
        <xdr:cNvSpPr/>
      </xdr:nvSpPr>
      <xdr:spPr>
        <a:xfrm>
          <a:off x="14732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10177</xdr:rowOff>
    </xdr:from>
    <xdr:ext cx="762000" cy="259045"/>
    <xdr:sp macro="" textlink="">
      <xdr:nvSpPr>
        <xdr:cNvPr id="257" name="テキスト ボックス 256"/>
        <xdr:cNvSpPr txBox="1"/>
      </xdr:nvSpPr>
      <xdr:spPr>
        <a:xfrm>
          <a:off x="14401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165100</xdr:rowOff>
    </xdr:from>
    <xdr:to>
      <xdr:col>69</xdr:col>
      <xdr:colOff>92075</xdr:colOff>
      <xdr:row>58</xdr:row>
      <xdr:rowOff>165100</xdr:rowOff>
    </xdr:to>
    <xdr:cxnSp macro="">
      <xdr:nvCxnSpPr>
        <xdr:cNvPr id="258" name="直線コネクタ 257"/>
        <xdr:cNvCxnSpPr/>
      </xdr:nvCxnSpPr>
      <xdr:spPr>
        <a:xfrm>
          <a:off x="13004800" y="1010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95250</xdr:rowOff>
    </xdr:from>
    <xdr:to>
      <xdr:col>69</xdr:col>
      <xdr:colOff>142875</xdr:colOff>
      <xdr:row>60</xdr:row>
      <xdr:rowOff>25400</xdr:rowOff>
    </xdr:to>
    <xdr:sp macro="" textlink="">
      <xdr:nvSpPr>
        <xdr:cNvPr id="259" name="フローチャート: 判断 258"/>
        <xdr:cNvSpPr/>
      </xdr:nvSpPr>
      <xdr:spPr>
        <a:xfrm>
          <a:off x="13843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10177</xdr:rowOff>
    </xdr:from>
    <xdr:ext cx="762000" cy="259045"/>
    <xdr:sp macro="" textlink="">
      <xdr:nvSpPr>
        <xdr:cNvPr id="260" name="テキスト ボックス 259"/>
        <xdr:cNvSpPr txBox="1"/>
      </xdr:nvSpPr>
      <xdr:spPr>
        <a:xfrm>
          <a:off x="13512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69850</xdr:rowOff>
    </xdr:from>
    <xdr:to>
      <xdr:col>65</xdr:col>
      <xdr:colOff>53975</xdr:colOff>
      <xdr:row>60</xdr:row>
      <xdr:rowOff>0</xdr:rowOff>
    </xdr:to>
    <xdr:sp macro="" textlink="">
      <xdr:nvSpPr>
        <xdr:cNvPr id="261" name="フローチャート: 判断 260"/>
        <xdr:cNvSpPr/>
      </xdr:nvSpPr>
      <xdr:spPr>
        <a:xfrm>
          <a:off x="12954000" y="101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156227</xdr:rowOff>
    </xdr:from>
    <xdr:ext cx="762000" cy="259045"/>
    <xdr:sp macro="" textlink="">
      <xdr:nvSpPr>
        <xdr:cNvPr id="262" name="テキスト ボックス 261"/>
        <xdr:cNvSpPr txBox="1"/>
      </xdr:nvSpPr>
      <xdr:spPr>
        <a:xfrm>
          <a:off x="12623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146050</xdr:rowOff>
    </xdr:from>
    <xdr:to>
      <xdr:col>82</xdr:col>
      <xdr:colOff>158750</xdr:colOff>
      <xdr:row>60</xdr:row>
      <xdr:rowOff>76200</xdr:rowOff>
    </xdr:to>
    <xdr:sp macro="" textlink="">
      <xdr:nvSpPr>
        <xdr:cNvPr id="268" name="楕円 267"/>
        <xdr:cNvSpPr/>
      </xdr:nvSpPr>
      <xdr:spPr>
        <a:xfrm>
          <a:off x="16459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118127</xdr:rowOff>
    </xdr:from>
    <xdr:ext cx="762000" cy="259045"/>
    <xdr:sp macro="" textlink="">
      <xdr:nvSpPr>
        <xdr:cNvPr id="269" name="その他該当値テキスト"/>
        <xdr:cNvSpPr txBox="1"/>
      </xdr:nvSpPr>
      <xdr:spPr>
        <a:xfrm>
          <a:off x="165989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120650</xdr:rowOff>
    </xdr:from>
    <xdr:to>
      <xdr:col>78</xdr:col>
      <xdr:colOff>120650</xdr:colOff>
      <xdr:row>60</xdr:row>
      <xdr:rowOff>50800</xdr:rowOff>
    </xdr:to>
    <xdr:sp macro="" textlink="">
      <xdr:nvSpPr>
        <xdr:cNvPr id="270" name="楕円 269"/>
        <xdr:cNvSpPr/>
      </xdr:nvSpPr>
      <xdr:spPr>
        <a:xfrm>
          <a:off x="15621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35577</xdr:rowOff>
    </xdr:from>
    <xdr:ext cx="736600" cy="259045"/>
    <xdr:sp macro="" textlink="">
      <xdr:nvSpPr>
        <xdr:cNvPr id="271" name="テキスト ボックス 270"/>
        <xdr:cNvSpPr txBox="1"/>
      </xdr:nvSpPr>
      <xdr:spPr>
        <a:xfrm>
          <a:off x="15290800" y="1032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31750</xdr:rowOff>
    </xdr:from>
    <xdr:to>
      <xdr:col>74</xdr:col>
      <xdr:colOff>31750</xdr:colOff>
      <xdr:row>59</xdr:row>
      <xdr:rowOff>133350</xdr:rowOff>
    </xdr:to>
    <xdr:sp macro="" textlink="">
      <xdr:nvSpPr>
        <xdr:cNvPr id="272" name="楕円 271"/>
        <xdr:cNvSpPr/>
      </xdr:nvSpPr>
      <xdr:spPr>
        <a:xfrm>
          <a:off x="14732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73" name="テキスト ボックス 272"/>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114300</xdr:rowOff>
    </xdr:from>
    <xdr:to>
      <xdr:col>69</xdr:col>
      <xdr:colOff>142875</xdr:colOff>
      <xdr:row>59</xdr:row>
      <xdr:rowOff>44450</xdr:rowOff>
    </xdr:to>
    <xdr:sp macro="" textlink="">
      <xdr:nvSpPr>
        <xdr:cNvPr id="274" name="楕円 273"/>
        <xdr:cNvSpPr/>
      </xdr:nvSpPr>
      <xdr:spPr>
        <a:xfrm>
          <a:off x="13843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54627</xdr:rowOff>
    </xdr:from>
    <xdr:ext cx="762000" cy="259045"/>
    <xdr:sp macro="" textlink="">
      <xdr:nvSpPr>
        <xdr:cNvPr id="275" name="テキスト ボックス 274"/>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76" name="楕円 275"/>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54627</xdr:rowOff>
    </xdr:from>
    <xdr:ext cx="762000" cy="259045"/>
    <xdr:sp macro="" textlink="">
      <xdr:nvSpPr>
        <xdr:cNvPr id="277" name="テキスト ボックス 276"/>
        <xdr:cNvSpPr txBox="1"/>
      </xdr:nvSpPr>
      <xdr:spPr>
        <a:xfrm>
          <a:off x="12623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類似団体の平均を大きく上回るのは、一部事務組合や公営企業会計への負担金・補助金が高額であるためである。</a:t>
          </a:r>
        </a:p>
        <a:p>
          <a:r>
            <a:rPr kumimoji="1" lang="ja-JP" altLang="en-US" sz="1300">
              <a:latin typeface="ＭＳ Ｐゴシック" panose="020B0600070205080204" pitchFamily="50" charset="-128"/>
              <a:ea typeface="ＭＳ Ｐゴシック" panose="020B0600070205080204" pitchFamily="50" charset="-128"/>
            </a:rPr>
            <a:t>　対前年比は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ポイント減少しており、主な要因として有明広域行政事務組合消防費負担金が</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百万円増額となったものの、くまもと県北病院機構運営費負担金が</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百万円の減額となり、補助費等全体で</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百万円の減額になったためである。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2" name="直線コネクタ 301"/>
        <xdr:cNvCxnSpPr/>
      </xdr:nvCxnSpPr>
      <xdr:spPr>
        <a:xfrm flipV="1">
          <a:off x="16510000" y="58648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3"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4" name="直線コネクタ 303"/>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5"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6" name="直線コネクタ 305"/>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40132</xdr:rowOff>
    </xdr:from>
    <xdr:to>
      <xdr:col>82</xdr:col>
      <xdr:colOff>107950</xdr:colOff>
      <xdr:row>38</xdr:row>
      <xdr:rowOff>49276</xdr:rowOff>
    </xdr:to>
    <xdr:cxnSp macro="">
      <xdr:nvCxnSpPr>
        <xdr:cNvPr id="307" name="直線コネクタ 306"/>
        <xdr:cNvCxnSpPr/>
      </xdr:nvCxnSpPr>
      <xdr:spPr>
        <a:xfrm flipV="1">
          <a:off x="15671800" y="65552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08"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09" name="フローチャート: 判断 308"/>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143002</xdr:rowOff>
    </xdr:from>
    <xdr:to>
      <xdr:col>78</xdr:col>
      <xdr:colOff>69850</xdr:colOff>
      <xdr:row>38</xdr:row>
      <xdr:rowOff>49276</xdr:rowOff>
    </xdr:to>
    <xdr:cxnSp macro="">
      <xdr:nvCxnSpPr>
        <xdr:cNvPr id="310" name="直線コネクタ 309"/>
        <xdr:cNvCxnSpPr/>
      </xdr:nvCxnSpPr>
      <xdr:spPr>
        <a:xfrm>
          <a:off x="14782800" y="64866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1" name="フローチャート: 判断 310"/>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12" name="テキスト ボックス 311"/>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37</xdr:row>
      <xdr:rowOff>143002</xdr:rowOff>
    </xdr:to>
    <xdr:cxnSp macro="">
      <xdr:nvCxnSpPr>
        <xdr:cNvPr id="313" name="直線コネクタ 312"/>
        <xdr:cNvCxnSpPr/>
      </xdr:nvCxnSpPr>
      <xdr:spPr>
        <a:xfrm>
          <a:off x="13893800" y="64135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4" name="フローチャート: 判断 313"/>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15" name="テキスト ボックス 314"/>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78994</xdr:rowOff>
    </xdr:to>
    <xdr:cxnSp macro="">
      <xdr:nvCxnSpPr>
        <xdr:cNvPr id="316" name="直線コネクタ 315"/>
        <xdr:cNvCxnSpPr/>
      </xdr:nvCxnSpPr>
      <xdr:spPr>
        <a:xfrm flipV="1">
          <a:off x="13004800" y="6413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7" name="フローチャート: 判断 316"/>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18" name="テキスト ボックス 317"/>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19" name="フローチャート: 判断 318"/>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20" name="テキスト ボックス 319"/>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160782</xdr:rowOff>
    </xdr:from>
    <xdr:to>
      <xdr:col>82</xdr:col>
      <xdr:colOff>158750</xdr:colOff>
      <xdr:row>38</xdr:row>
      <xdr:rowOff>90932</xdr:rowOff>
    </xdr:to>
    <xdr:sp macro="" textlink="">
      <xdr:nvSpPr>
        <xdr:cNvPr id="326" name="楕円 325"/>
        <xdr:cNvSpPr/>
      </xdr:nvSpPr>
      <xdr:spPr>
        <a:xfrm>
          <a:off x="164592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132859</xdr:rowOff>
    </xdr:from>
    <xdr:ext cx="762000" cy="259045"/>
    <xdr:sp macro="" textlink="">
      <xdr:nvSpPr>
        <xdr:cNvPr id="327" name="補助費等該当値テキスト"/>
        <xdr:cNvSpPr txBox="1"/>
      </xdr:nvSpPr>
      <xdr:spPr>
        <a:xfrm>
          <a:off x="165989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169926</xdr:rowOff>
    </xdr:from>
    <xdr:to>
      <xdr:col>78</xdr:col>
      <xdr:colOff>120650</xdr:colOff>
      <xdr:row>38</xdr:row>
      <xdr:rowOff>100076</xdr:rowOff>
    </xdr:to>
    <xdr:sp macro="" textlink="">
      <xdr:nvSpPr>
        <xdr:cNvPr id="328" name="楕円 327"/>
        <xdr:cNvSpPr/>
      </xdr:nvSpPr>
      <xdr:spPr>
        <a:xfrm>
          <a:off x="15621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84853</xdr:rowOff>
    </xdr:from>
    <xdr:ext cx="736600" cy="259045"/>
    <xdr:sp macro="" textlink="">
      <xdr:nvSpPr>
        <xdr:cNvPr id="329" name="テキスト ボックス 328"/>
        <xdr:cNvSpPr txBox="1"/>
      </xdr:nvSpPr>
      <xdr:spPr>
        <a:xfrm>
          <a:off x="15290800" y="659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92202</xdr:rowOff>
    </xdr:from>
    <xdr:to>
      <xdr:col>74</xdr:col>
      <xdr:colOff>31750</xdr:colOff>
      <xdr:row>38</xdr:row>
      <xdr:rowOff>22352</xdr:rowOff>
    </xdr:to>
    <xdr:sp macro="" textlink="">
      <xdr:nvSpPr>
        <xdr:cNvPr id="330" name="楕円 329"/>
        <xdr:cNvSpPr/>
      </xdr:nvSpPr>
      <xdr:spPr>
        <a:xfrm>
          <a:off x="14732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7129</xdr:rowOff>
    </xdr:from>
    <xdr:ext cx="762000" cy="259045"/>
    <xdr:sp macro="" textlink="">
      <xdr:nvSpPr>
        <xdr:cNvPr id="331" name="テキスト ボックス 330"/>
        <xdr:cNvSpPr txBox="1"/>
      </xdr:nvSpPr>
      <xdr:spPr>
        <a:xfrm>
          <a:off x="14401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32" name="楕円 331"/>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33" name="テキスト ボックス 332"/>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28194</xdr:rowOff>
    </xdr:from>
    <xdr:to>
      <xdr:col>65</xdr:col>
      <xdr:colOff>53975</xdr:colOff>
      <xdr:row>37</xdr:row>
      <xdr:rowOff>129794</xdr:rowOff>
    </xdr:to>
    <xdr:sp macro="" textlink="">
      <xdr:nvSpPr>
        <xdr:cNvPr id="334" name="楕円 333"/>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114571</xdr:rowOff>
    </xdr:from>
    <xdr:ext cx="762000" cy="259045"/>
    <xdr:sp macro="" textlink="">
      <xdr:nvSpPr>
        <xdr:cNvPr id="335" name="テキスト ボックス 334"/>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公債費増加の主な要因は前年に引き続き、合併特例債及び臨時財政対策債の償還額が増加したことである。地方道路等整備事業債を始め、償還が終了する地方債もあるものの、結果として増となった。</a:t>
          </a:r>
        </a:p>
        <a:p>
          <a:r>
            <a:rPr kumimoji="1" lang="ja-JP" altLang="en-US" sz="1200">
              <a:latin typeface="ＭＳ Ｐゴシック" panose="020B0600070205080204" pitchFamily="50" charset="-128"/>
              <a:ea typeface="ＭＳ Ｐゴシック" panose="020B0600070205080204" pitchFamily="50" charset="-128"/>
            </a:rPr>
            <a:t>　近年の投資的経費の伸びに伴い、地方債発行額が公債費を上回る状況が続いていたが、Ｒ</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年度からは公債費が上回っている。数年は高い水準で推移することが予想されるが、今後も中期財政計画による計画的な地方債発行に努め、併せて基金の取崩しも行いながら公債費の抑制を図っていく。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162923</xdr:rowOff>
    </xdr:to>
    <xdr:cxnSp macro="">
      <xdr:nvCxnSpPr>
        <xdr:cNvPr id="365" name="直線コネクタ 364"/>
        <xdr:cNvCxnSpPr/>
      </xdr:nvCxnSpPr>
      <xdr:spPr>
        <a:xfrm flipV="1">
          <a:off x="4826000" y="12677140"/>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135000</xdr:rowOff>
    </xdr:from>
    <xdr:ext cx="762000" cy="259045"/>
    <xdr:sp macro="" textlink="">
      <xdr:nvSpPr>
        <xdr:cNvPr id="366" name="公債費最小値テキスト"/>
        <xdr:cNvSpPr txBox="1"/>
      </xdr:nvSpPr>
      <xdr:spPr>
        <a:xfrm>
          <a:off x="4914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162923</xdr:rowOff>
    </xdr:from>
    <xdr:to>
      <xdr:col>24</xdr:col>
      <xdr:colOff>114300</xdr:colOff>
      <xdr:row>80</xdr:row>
      <xdr:rowOff>162923</xdr:rowOff>
    </xdr:to>
    <xdr:cxnSp macro="">
      <xdr:nvCxnSpPr>
        <xdr:cNvPr id="367" name="直線コネクタ 366"/>
        <xdr:cNvCxnSpPr/>
      </xdr:nvCxnSpPr>
      <xdr:spPr>
        <a:xfrm>
          <a:off x="4737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8"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9" name="直線コネクタ 368"/>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87812</xdr:rowOff>
    </xdr:from>
    <xdr:to>
      <xdr:col>24</xdr:col>
      <xdr:colOff>25400</xdr:colOff>
      <xdr:row>78</xdr:row>
      <xdr:rowOff>140063</xdr:rowOff>
    </xdr:to>
    <xdr:cxnSp macro="">
      <xdr:nvCxnSpPr>
        <xdr:cNvPr id="370" name="直線コネクタ 369"/>
        <xdr:cNvCxnSpPr/>
      </xdr:nvCxnSpPr>
      <xdr:spPr>
        <a:xfrm>
          <a:off x="3987800" y="13460912"/>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1"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48623</xdr:rowOff>
    </xdr:from>
    <xdr:to>
      <xdr:col>19</xdr:col>
      <xdr:colOff>187325</xdr:colOff>
      <xdr:row>78</xdr:row>
      <xdr:rowOff>87812</xdr:rowOff>
    </xdr:to>
    <xdr:cxnSp macro="">
      <xdr:nvCxnSpPr>
        <xdr:cNvPr id="373" name="直線コネクタ 372"/>
        <xdr:cNvCxnSpPr/>
      </xdr:nvCxnSpPr>
      <xdr:spPr>
        <a:xfrm>
          <a:off x="3098800" y="1342172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4" name="フローチャート: 判断 373"/>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5" name="テキスト ボックス 374"/>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141695</xdr:rowOff>
    </xdr:from>
    <xdr:to>
      <xdr:col>15</xdr:col>
      <xdr:colOff>98425</xdr:colOff>
      <xdr:row>78</xdr:row>
      <xdr:rowOff>48623</xdr:rowOff>
    </xdr:to>
    <xdr:cxnSp macro="">
      <xdr:nvCxnSpPr>
        <xdr:cNvPr id="376" name="直線コネクタ 375"/>
        <xdr:cNvCxnSpPr/>
      </xdr:nvCxnSpPr>
      <xdr:spPr>
        <a:xfrm>
          <a:off x="2209800" y="13343345"/>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378" name="テキスト ボックス 377"/>
        <xdr:cNvSpPr txBox="1"/>
      </xdr:nvSpPr>
      <xdr:spPr>
        <a:xfrm>
          <a:off x="2717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89444</xdr:rowOff>
    </xdr:from>
    <xdr:to>
      <xdr:col>11</xdr:col>
      <xdr:colOff>9525</xdr:colOff>
      <xdr:row>77</xdr:row>
      <xdr:rowOff>141695</xdr:rowOff>
    </xdr:to>
    <xdr:cxnSp macro="">
      <xdr:nvCxnSpPr>
        <xdr:cNvPr id="379" name="直線コネクタ 378"/>
        <xdr:cNvCxnSpPr/>
      </xdr:nvCxnSpPr>
      <xdr:spPr>
        <a:xfrm>
          <a:off x="1320800" y="13291094"/>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0" name="フローチャート: 判断 379"/>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18159</xdr:rowOff>
    </xdr:from>
    <xdr:ext cx="762000" cy="259045"/>
    <xdr:sp macro="" textlink="">
      <xdr:nvSpPr>
        <xdr:cNvPr id="381" name="テキスト ボックス 380"/>
        <xdr:cNvSpPr txBox="1"/>
      </xdr:nvSpPr>
      <xdr:spPr>
        <a:xfrm>
          <a:off x="1828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2" name="フローチャート: 判断 381"/>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157678</xdr:rowOff>
    </xdr:from>
    <xdr:ext cx="762000" cy="259045"/>
    <xdr:sp macro="" textlink="">
      <xdr:nvSpPr>
        <xdr:cNvPr id="383" name="テキスト ボックス 382"/>
        <xdr:cNvSpPr txBox="1"/>
      </xdr:nvSpPr>
      <xdr:spPr>
        <a:xfrm>
          <a:off x="939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89263</xdr:rowOff>
    </xdr:from>
    <xdr:to>
      <xdr:col>24</xdr:col>
      <xdr:colOff>76200</xdr:colOff>
      <xdr:row>79</xdr:row>
      <xdr:rowOff>19413</xdr:rowOff>
    </xdr:to>
    <xdr:sp macro="" textlink="">
      <xdr:nvSpPr>
        <xdr:cNvPr id="389" name="楕円 388"/>
        <xdr:cNvSpPr/>
      </xdr:nvSpPr>
      <xdr:spPr>
        <a:xfrm>
          <a:off x="4775200" y="134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61340</xdr:rowOff>
    </xdr:from>
    <xdr:ext cx="762000" cy="259045"/>
    <xdr:sp macro="" textlink="">
      <xdr:nvSpPr>
        <xdr:cNvPr id="390" name="公債費該当値テキスト"/>
        <xdr:cNvSpPr txBox="1"/>
      </xdr:nvSpPr>
      <xdr:spPr>
        <a:xfrm>
          <a:off x="4914900" y="1343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37012</xdr:rowOff>
    </xdr:from>
    <xdr:to>
      <xdr:col>20</xdr:col>
      <xdr:colOff>38100</xdr:colOff>
      <xdr:row>78</xdr:row>
      <xdr:rowOff>138612</xdr:rowOff>
    </xdr:to>
    <xdr:sp macro="" textlink="">
      <xdr:nvSpPr>
        <xdr:cNvPr id="391" name="楕円 390"/>
        <xdr:cNvSpPr/>
      </xdr:nvSpPr>
      <xdr:spPr>
        <a:xfrm>
          <a:off x="3937000" y="134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123389</xdr:rowOff>
    </xdr:from>
    <xdr:ext cx="736600" cy="259045"/>
    <xdr:sp macro="" textlink="">
      <xdr:nvSpPr>
        <xdr:cNvPr id="392" name="テキスト ボックス 391"/>
        <xdr:cNvSpPr txBox="1"/>
      </xdr:nvSpPr>
      <xdr:spPr>
        <a:xfrm>
          <a:off x="3606800" y="1349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169273</xdr:rowOff>
    </xdr:from>
    <xdr:to>
      <xdr:col>15</xdr:col>
      <xdr:colOff>149225</xdr:colOff>
      <xdr:row>78</xdr:row>
      <xdr:rowOff>99423</xdr:rowOff>
    </xdr:to>
    <xdr:sp macro="" textlink="">
      <xdr:nvSpPr>
        <xdr:cNvPr id="393" name="楕円 392"/>
        <xdr:cNvSpPr/>
      </xdr:nvSpPr>
      <xdr:spPr>
        <a:xfrm>
          <a:off x="3048000" y="133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84200</xdr:rowOff>
    </xdr:from>
    <xdr:ext cx="762000" cy="259045"/>
    <xdr:sp macro="" textlink="">
      <xdr:nvSpPr>
        <xdr:cNvPr id="394" name="テキスト ボックス 393"/>
        <xdr:cNvSpPr txBox="1"/>
      </xdr:nvSpPr>
      <xdr:spPr>
        <a:xfrm>
          <a:off x="2717800" y="1345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90895</xdr:rowOff>
    </xdr:from>
    <xdr:to>
      <xdr:col>11</xdr:col>
      <xdr:colOff>60325</xdr:colOff>
      <xdr:row>78</xdr:row>
      <xdr:rowOff>21045</xdr:rowOff>
    </xdr:to>
    <xdr:sp macro="" textlink="">
      <xdr:nvSpPr>
        <xdr:cNvPr id="395" name="楕円 394"/>
        <xdr:cNvSpPr/>
      </xdr:nvSpPr>
      <xdr:spPr>
        <a:xfrm>
          <a:off x="2159000" y="132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5822</xdr:rowOff>
    </xdr:from>
    <xdr:ext cx="762000" cy="259045"/>
    <xdr:sp macro="" textlink="">
      <xdr:nvSpPr>
        <xdr:cNvPr id="396" name="テキスト ボックス 395"/>
        <xdr:cNvSpPr txBox="1"/>
      </xdr:nvSpPr>
      <xdr:spPr>
        <a:xfrm>
          <a:off x="1828800" y="1337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38644</xdr:rowOff>
    </xdr:from>
    <xdr:to>
      <xdr:col>6</xdr:col>
      <xdr:colOff>171450</xdr:colOff>
      <xdr:row>77</xdr:row>
      <xdr:rowOff>140244</xdr:rowOff>
    </xdr:to>
    <xdr:sp macro="" textlink="">
      <xdr:nvSpPr>
        <xdr:cNvPr id="397" name="楕円 396"/>
        <xdr:cNvSpPr/>
      </xdr:nvSpPr>
      <xdr:spPr>
        <a:xfrm>
          <a:off x="1270000" y="132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150421</xdr:rowOff>
    </xdr:from>
    <xdr:ext cx="762000" cy="259045"/>
    <xdr:sp macro="" textlink="">
      <xdr:nvSpPr>
        <xdr:cNvPr id="398" name="テキスト ボックス 397"/>
        <xdr:cNvSpPr txBox="1"/>
      </xdr:nvSpPr>
      <xdr:spPr>
        <a:xfrm>
          <a:off x="939800" y="1300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公債費以外の経費については、対前年比で</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ポイントの減少した。これは、扶助費や補助費が前年度と比較し減少したことが主な要因で、類似団体平均を</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類似団体平均との差が若干縮小されたものの、今後も業務効率化による人件費の削減や内部管理経費の見直し、補助費等の適正支出に努め、財政の健全化を図っていく。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69850</xdr:rowOff>
    </xdr:to>
    <xdr:cxnSp macro="">
      <xdr:nvCxnSpPr>
        <xdr:cNvPr id="426" name="直線コネクタ 425"/>
        <xdr:cNvCxnSpPr/>
      </xdr:nvCxnSpPr>
      <xdr:spPr>
        <a:xfrm flipV="1">
          <a:off x="16510000" y="12547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7"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8" name="直線コネクタ 427"/>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29"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0" name="直線コネクタ 429"/>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111761</xdr:rowOff>
    </xdr:from>
    <xdr:to>
      <xdr:col>82</xdr:col>
      <xdr:colOff>107950</xdr:colOff>
      <xdr:row>79</xdr:row>
      <xdr:rowOff>54611</xdr:rowOff>
    </xdr:to>
    <xdr:cxnSp macro="">
      <xdr:nvCxnSpPr>
        <xdr:cNvPr id="431" name="直線コネクタ 430"/>
        <xdr:cNvCxnSpPr/>
      </xdr:nvCxnSpPr>
      <xdr:spPr>
        <a:xfrm flipV="1">
          <a:off x="15671800" y="13484861"/>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123207</xdr:rowOff>
    </xdr:from>
    <xdr:ext cx="762000" cy="259045"/>
    <xdr:sp macro="" textlink="">
      <xdr:nvSpPr>
        <xdr:cNvPr id="432" name="公債費以外平均値テキスト"/>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33" name="フローチャート: 判断 432"/>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20320</xdr:rowOff>
    </xdr:from>
    <xdr:to>
      <xdr:col>78</xdr:col>
      <xdr:colOff>69850</xdr:colOff>
      <xdr:row>79</xdr:row>
      <xdr:rowOff>54611</xdr:rowOff>
    </xdr:to>
    <xdr:cxnSp macro="">
      <xdr:nvCxnSpPr>
        <xdr:cNvPr id="434" name="直線コネクタ 433"/>
        <xdr:cNvCxnSpPr/>
      </xdr:nvCxnSpPr>
      <xdr:spPr>
        <a:xfrm>
          <a:off x="14782800" y="13393420"/>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160020</xdr:rowOff>
    </xdr:from>
    <xdr:to>
      <xdr:col>78</xdr:col>
      <xdr:colOff>120650</xdr:colOff>
      <xdr:row>77</xdr:row>
      <xdr:rowOff>90170</xdr:rowOff>
    </xdr:to>
    <xdr:sp macro="" textlink="">
      <xdr:nvSpPr>
        <xdr:cNvPr id="435" name="フローチャート: 判断 434"/>
        <xdr:cNvSpPr/>
      </xdr:nvSpPr>
      <xdr:spPr>
        <a:xfrm>
          <a:off x="15621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100347</xdr:rowOff>
    </xdr:from>
    <xdr:ext cx="736600" cy="259045"/>
    <xdr:sp macro="" textlink="">
      <xdr:nvSpPr>
        <xdr:cNvPr id="436" name="テキスト ボックス 435"/>
        <xdr:cNvSpPr txBox="1"/>
      </xdr:nvSpPr>
      <xdr:spPr>
        <a:xfrm>
          <a:off x="15290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43180</xdr:rowOff>
    </xdr:from>
    <xdr:to>
      <xdr:col>73</xdr:col>
      <xdr:colOff>180975</xdr:colOff>
      <xdr:row>78</xdr:row>
      <xdr:rowOff>20320</xdr:rowOff>
    </xdr:to>
    <xdr:cxnSp macro="">
      <xdr:nvCxnSpPr>
        <xdr:cNvPr id="437" name="直線コネクタ 436"/>
        <xdr:cNvCxnSpPr/>
      </xdr:nvCxnSpPr>
      <xdr:spPr>
        <a:xfrm>
          <a:off x="13893800" y="1307338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8" name="フローチャート: 判断 437"/>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47007</xdr:rowOff>
    </xdr:from>
    <xdr:ext cx="762000" cy="259045"/>
    <xdr:sp macro="" textlink="">
      <xdr:nvSpPr>
        <xdr:cNvPr id="439" name="テキスト ボックス 438"/>
        <xdr:cNvSpPr txBox="1"/>
      </xdr:nvSpPr>
      <xdr:spPr>
        <a:xfrm>
          <a:off x="14401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43180</xdr:rowOff>
    </xdr:from>
    <xdr:to>
      <xdr:col>69</xdr:col>
      <xdr:colOff>92075</xdr:colOff>
      <xdr:row>76</xdr:row>
      <xdr:rowOff>73661</xdr:rowOff>
    </xdr:to>
    <xdr:cxnSp macro="">
      <xdr:nvCxnSpPr>
        <xdr:cNvPr id="440" name="直線コネクタ 439"/>
        <xdr:cNvCxnSpPr/>
      </xdr:nvCxnSpPr>
      <xdr:spPr>
        <a:xfrm flipV="1">
          <a:off x="13004800" y="130733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41" name="フローチャート: 判断 440"/>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42" name="テキスト ボックス 441"/>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43" name="フローチャート: 判断 442"/>
        <xdr:cNvSpPr/>
      </xdr:nvSpPr>
      <xdr:spPr>
        <a:xfrm>
          <a:off x="12954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88917</xdr:rowOff>
    </xdr:from>
    <xdr:ext cx="762000" cy="259045"/>
    <xdr:sp macro="" textlink="">
      <xdr:nvSpPr>
        <xdr:cNvPr id="444" name="テキスト ボックス 443"/>
        <xdr:cNvSpPr txBox="1"/>
      </xdr:nvSpPr>
      <xdr:spPr>
        <a:xfrm>
          <a:off x="12623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60961</xdr:rowOff>
    </xdr:from>
    <xdr:to>
      <xdr:col>82</xdr:col>
      <xdr:colOff>158750</xdr:colOff>
      <xdr:row>78</xdr:row>
      <xdr:rowOff>162561</xdr:rowOff>
    </xdr:to>
    <xdr:sp macro="" textlink="">
      <xdr:nvSpPr>
        <xdr:cNvPr id="450" name="楕円 449"/>
        <xdr:cNvSpPr/>
      </xdr:nvSpPr>
      <xdr:spPr>
        <a:xfrm>
          <a:off x="164592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33038</xdr:rowOff>
    </xdr:from>
    <xdr:ext cx="762000" cy="259045"/>
    <xdr:sp macro="" textlink="">
      <xdr:nvSpPr>
        <xdr:cNvPr id="451" name="公債費以外該当値テキスト"/>
        <xdr:cNvSpPr txBox="1"/>
      </xdr:nvSpPr>
      <xdr:spPr>
        <a:xfrm>
          <a:off x="165989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3811</xdr:rowOff>
    </xdr:from>
    <xdr:to>
      <xdr:col>78</xdr:col>
      <xdr:colOff>120650</xdr:colOff>
      <xdr:row>79</xdr:row>
      <xdr:rowOff>105411</xdr:rowOff>
    </xdr:to>
    <xdr:sp macro="" textlink="">
      <xdr:nvSpPr>
        <xdr:cNvPr id="452" name="楕円 451"/>
        <xdr:cNvSpPr/>
      </xdr:nvSpPr>
      <xdr:spPr>
        <a:xfrm>
          <a:off x="15621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90188</xdr:rowOff>
    </xdr:from>
    <xdr:ext cx="736600" cy="259045"/>
    <xdr:sp macro="" textlink="">
      <xdr:nvSpPr>
        <xdr:cNvPr id="453" name="テキスト ボックス 452"/>
        <xdr:cNvSpPr txBox="1"/>
      </xdr:nvSpPr>
      <xdr:spPr>
        <a:xfrm>
          <a:off x="15290800" y="13634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140970</xdr:rowOff>
    </xdr:from>
    <xdr:to>
      <xdr:col>74</xdr:col>
      <xdr:colOff>31750</xdr:colOff>
      <xdr:row>78</xdr:row>
      <xdr:rowOff>71120</xdr:rowOff>
    </xdr:to>
    <xdr:sp macro="" textlink="">
      <xdr:nvSpPr>
        <xdr:cNvPr id="454" name="楕円 453"/>
        <xdr:cNvSpPr/>
      </xdr:nvSpPr>
      <xdr:spPr>
        <a:xfrm>
          <a:off x="14732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55897</xdr:rowOff>
    </xdr:from>
    <xdr:ext cx="762000" cy="259045"/>
    <xdr:sp macro="" textlink="">
      <xdr:nvSpPr>
        <xdr:cNvPr id="455" name="テキスト ボックス 454"/>
        <xdr:cNvSpPr txBox="1"/>
      </xdr:nvSpPr>
      <xdr:spPr>
        <a:xfrm>
          <a:off x="14401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163830</xdr:rowOff>
    </xdr:from>
    <xdr:to>
      <xdr:col>69</xdr:col>
      <xdr:colOff>142875</xdr:colOff>
      <xdr:row>76</xdr:row>
      <xdr:rowOff>93980</xdr:rowOff>
    </xdr:to>
    <xdr:sp macro="" textlink="">
      <xdr:nvSpPr>
        <xdr:cNvPr id="456" name="楕円 455"/>
        <xdr:cNvSpPr/>
      </xdr:nvSpPr>
      <xdr:spPr>
        <a:xfrm>
          <a:off x="13843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104157</xdr:rowOff>
    </xdr:from>
    <xdr:ext cx="762000" cy="259045"/>
    <xdr:sp macro="" textlink="">
      <xdr:nvSpPr>
        <xdr:cNvPr id="457" name="テキスト ボックス 456"/>
        <xdr:cNvSpPr txBox="1"/>
      </xdr:nvSpPr>
      <xdr:spPr>
        <a:xfrm>
          <a:off x="13512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22861</xdr:rowOff>
    </xdr:from>
    <xdr:to>
      <xdr:col>65</xdr:col>
      <xdr:colOff>53975</xdr:colOff>
      <xdr:row>76</xdr:row>
      <xdr:rowOff>124461</xdr:rowOff>
    </xdr:to>
    <xdr:sp macro="" textlink="">
      <xdr:nvSpPr>
        <xdr:cNvPr id="458" name="楕円 457"/>
        <xdr:cNvSpPr/>
      </xdr:nvSpPr>
      <xdr:spPr>
        <a:xfrm>
          <a:off x="12954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109238</xdr:rowOff>
    </xdr:from>
    <xdr:ext cx="762000" cy="259045"/>
    <xdr:sp macro="" textlink="">
      <xdr:nvSpPr>
        <xdr:cNvPr id="459" name="テキスト ボックス 458"/>
        <xdr:cNvSpPr txBox="1"/>
      </xdr:nvSpPr>
      <xdr:spPr>
        <a:xfrm>
          <a:off x="12623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熊本県玉名市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169996</xdr:rowOff>
    </xdr:from>
    <xdr:to>
      <xdr:col>29</xdr:col>
      <xdr:colOff>127000</xdr:colOff>
      <xdr:row>19</xdr:row>
      <xdr:rowOff>161509</xdr:rowOff>
    </xdr:to>
    <xdr:cxnSp macro="">
      <xdr:nvCxnSpPr>
        <xdr:cNvPr id="49" name="直線コネクタ 48"/>
        <xdr:cNvCxnSpPr/>
      </xdr:nvCxnSpPr>
      <xdr:spPr bwMode="auto">
        <a:xfrm flipV="1">
          <a:off x="5651500" y="2103571"/>
          <a:ext cx="0" cy="13631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133586</xdr:rowOff>
    </xdr:from>
    <xdr:ext cx="762000" cy="259045"/>
    <xdr:sp macro="" textlink="">
      <xdr:nvSpPr>
        <xdr:cNvPr id="50" name="人口1人当たり決算額の推移最小値テキスト130"/>
        <xdr:cNvSpPr txBox="1"/>
      </xdr:nvSpPr>
      <xdr:spPr>
        <a:xfrm>
          <a:off x="5740400" y="343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161509</xdr:rowOff>
    </xdr:from>
    <xdr:to>
      <xdr:col>30</xdr:col>
      <xdr:colOff>25400</xdr:colOff>
      <xdr:row>19</xdr:row>
      <xdr:rowOff>161509</xdr:rowOff>
    </xdr:to>
    <xdr:cxnSp macro="">
      <xdr:nvCxnSpPr>
        <xdr:cNvPr id="51" name="直線コネクタ 50"/>
        <xdr:cNvCxnSpPr/>
      </xdr:nvCxnSpPr>
      <xdr:spPr bwMode="auto">
        <a:xfrm>
          <a:off x="5562600" y="3466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84923</xdr:rowOff>
    </xdr:from>
    <xdr:ext cx="762000" cy="259045"/>
    <xdr:sp macro="" textlink="">
      <xdr:nvSpPr>
        <xdr:cNvPr id="52" name="人口1人当たり決算額の推移最大値テキスト130"/>
        <xdr:cNvSpPr txBox="1"/>
      </xdr:nvSpPr>
      <xdr:spPr>
        <a:xfrm>
          <a:off x="5740400" y="18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169996</xdr:rowOff>
    </xdr:from>
    <xdr:to>
      <xdr:col>30</xdr:col>
      <xdr:colOff>25400</xdr:colOff>
      <xdr:row>11</xdr:row>
      <xdr:rowOff>169996</xdr:rowOff>
    </xdr:to>
    <xdr:cxnSp macro="">
      <xdr:nvCxnSpPr>
        <xdr:cNvPr id="53" name="直線コネクタ 52"/>
        <xdr:cNvCxnSpPr/>
      </xdr:nvCxnSpPr>
      <xdr:spPr bwMode="auto">
        <a:xfrm>
          <a:off x="5562600" y="2103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101802</xdr:rowOff>
    </xdr:from>
    <xdr:to>
      <xdr:col>29</xdr:col>
      <xdr:colOff>127000</xdr:colOff>
      <xdr:row>17</xdr:row>
      <xdr:rowOff>117746</xdr:rowOff>
    </xdr:to>
    <xdr:cxnSp macro="">
      <xdr:nvCxnSpPr>
        <xdr:cNvPr id="54" name="直線コネクタ 53"/>
        <xdr:cNvCxnSpPr/>
      </xdr:nvCxnSpPr>
      <xdr:spPr bwMode="auto">
        <a:xfrm flipV="1">
          <a:off x="5003800" y="3064077"/>
          <a:ext cx="647700" cy="15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163826</xdr:rowOff>
    </xdr:from>
    <xdr:ext cx="762000" cy="259045"/>
    <xdr:sp macro="" textlink="">
      <xdr:nvSpPr>
        <xdr:cNvPr id="55" name="人口1人当たり決算額の推移平均値テキスト130"/>
        <xdr:cNvSpPr txBox="1"/>
      </xdr:nvSpPr>
      <xdr:spPr>
        <a:xfrm>
          <a:off x="5740400" y="2783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147299</xdr:rowOff>
    </xdr:from>
    <xdr:to>
      <xdr:col>29</xdr:col>
      <xdr:colOff>177800</xdr:colOff>
      <xdr:row>17</xdr:row>
      <xdr:rowOff>77449</xdr:rowOff>
    </xdr:to>
    <xdr:sp macro="" textlink="">
      <xdr:nvSpPr>
        <xdr:cNvPr id="56" name="フローチャート: 判断 55"/>
        <xdr:cNvSpPr/>
      </xdr:nvSpPr>
      <xdr:spPr bwMode="auto">
        <a:xfrm>
          <a:off x="56007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117746</xdr:rowOff>
    </xdr:from>
    <xdr:to>
      <xdr:col>26</xdr:col>
      <xdr:colOff>50800</xdr:colOff>
      <xdr:row>17</xdr:row>
      <xdr:rowOff>165638</xdr:rowOff>
    </xdr:to>
    <xdr:cxnSp macro="">
      <xdr:nvCxnSpPr>
        <xdr:cNvPr id="57" name="直線コネクタ 56"/>
        <xdr:cNvCxnSpPr/>
      </xdr:nvCxnSpPr>
      <xdr:spPr bwMode="auto">
        <a:xfrm flipV="1">
          <a:off x="4305300" y="3080021"/>
          <a:ext cx="698500" cy="47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9725</xdr:rowOff>
    </xdr:from>
    <xdr:to>
      <xdr:col>26</xdr:col>
      <xdr:colOff>101600</xdr:colOff>
      <xdr:row>17</xdr:row>
      <xdr:rowOff>111325</xdr:rowOff>
    </xdr:to>
    <xdr:sp macro="" textlink="">
      <xdr:nvSpPr>
        <xdr:cNvPr id="58" name="フローチャート: 判断 57"/>
        <xdr:cNvSpPr/>
      </xdr:nvSpPr>
      <xdr:spPr bwMode="auto">
        <a:xfrm>
          <a:off x="4953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121502</xdr:rowOff>
    </xdr:from>
    <xdr:ext cx="736600" cy="259045"/>
    <xdr:sp macro="" textlink="">
      <xdr:nvSpPr>
        <xdr:cNvPr id="59" name="テキスト ボックス 58"/>
        <xdr:cNvSpPr txBox="1"/>
      </xdr:nvSpPr>
      <xdr:spPr>
        <a:xfrm>
          <a:off x="4622800" y="274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165638</xdr:rowOff>
    </xdr:from>
    <xdr:to>
      <xdr:col>22</xdr:col>
      <xdr:colOff>114300</xdr:colOff>
      <xdr:row>18</xdr:row>
      <xdr:rowOff>12105</xdr:rowOff>
    </xdr:to>
    <xdr:cxnSp macro="">
      <xdr:nvCxnSpPr>
        <xdr:cNvPr id="60" name="直線コネクタ 59"/>
        <xdr:cNvCxnSpPr/>
      </xdr:nvCxnSpPr>
      <xdr:spPr bwMode="auto">
        <a:xfrm flipV="1">
          <a:off x="3606800" y="3127913"/>
          <a:ext cx="698500" cy="17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25956</xdr:rowOff>
    </xdr:from>
    <xdr:to>
      <xdr:col>22</xdr:col>
      <xdr:colOff>165100</xdr:colOff>
      <xdr:row>17</xdr:row>
      <xdr:rowOff>127556</xdr:rowOff>
    </xdr:to>
    <xdr:sp macro="" textlink="">
      <xdr:nvSpPr>
        <xdr:cNvPr id="61" name="フローチャート: 判断 60"/>
        <xdr:cNvSpPr/>
      </xdr:nvSpPr>
      <xdr:spPr bwMode="auto">
        <a:xfrm>
          <a:off x="4254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137733</xdr:rowOff>
    </xdr:from>
    <xdr:ext cx="762000" cy="259045"/>
    <xdr:sp macro="" textlink="">
      <xdr:nvSpPr>
        <xdr:cNvPr id="62" name="テキスト ボックス 61"/>
        <xdr:cNvSpPr txBox="1"/>
      </xdr:nvSpPr>
      <xdr:spPr>
        <a:xfrm>
          <a:off x="3924300" y="27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12105</xdr:rowOff>
    </xdr:from>
    <xdr:to>
      <xdr:col>18</xdr:col>
      <xdr:colOff>177800</xdr:colOff>
      <xdr:row>18</xdr:row>
      <xdr:rowOff>24621</xdr:rowOff>
    </xdr:to>
    <xdr:cxnSp macro="">
      <xdr:nvCxnSpPr>
        <xdr:cNvPr id="63" name="直線コネクタ 62"/>
        <xdr:cNvCxnSpPr/>
      </xdr:nvCxnSpPr>
      <xdr:spPr bwMode="auto">
        <a:xfrm flipV="1">
          <a:off x="2908300" y="3145830"/>
          <a:ext cx="698500" cy="12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25298</xdr:rowOff>
    </xdr:from>
    <xdr:to>
      <xdr:col>19</xdr:col>
      <xdr:colOff>38100</xdr:colOff>
      <xdr:row>17</xdr:row>
      <xdr:rowOff>126898</xdr:rowOff>
    </xdr:to>
    <xdr:sp macro="" textlink="">
      <xdr:nvSpPr>
        <xdr:cNvPr id="64" name="フローチャート: 判断 63"/>
        <xdr:cNvSpPr/>
      </xdr:nvSpPr>
      <xdr:spPr bwMode="auto">
        <a:xfrm>
          <a:off x="35560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137075</xdr:rowOff>
    </xdr:from>
    <xdr:ext cx="762000" cy="259045"/>
    <xdr:sp macro="" textlink="">
      <xdr:nvSpPr>
        <xdr:cNvPr id="65" name="テキスト ボックス 64"/>
        <xdr:cNvSpPr txBox="1"/>
      </xdr:nvSpPr>
      <xdr:spPr>
        <a:xfrm>
          <a:off x="3225800" y="275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39243</xdr:rowOff>
    </xdr:from>
    <xdr:to>
      <xdr:col>15</xdr:col>
      <xdr:colOff>101600</xdr:colOff>
      <xdr:row>17</xdr:row>
      <xdr:rowOff>140843</xdr:rowOff>
    </xdr:to>
    <xdr:sp macro="" textlink="">
      <xdr:nvSpPr>
        <xdr:cNvPr id="66" name="フローチャート: 判断 65"/>
        <xdr:cNvSpPr/>
      </xdr:nvSpPr>
      <xdr:spPr bwMode="auto">
        <a:xfrm>
          <a:off x="2857500" y="3001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151020</xdr:rowOff>
    </xdr:from>
    <xdr:ext cx="762000" cy="259045"/>
    <xdr:sp macro="" textlink="">
      <xdr:nvSpPr>
        <xdr:cNvPr id="67" name="テキスト ボックス 66"/>
        <xdr:cNvSpPr txBox="1"/>
      </xdr:nvSpPr>
      <xdr:spPr>
        <a:xfrm>
          <a:off x="2527300" y="277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51002</xdr:rowOff>
    </xdr:from>
    <xdr:to>
      <xdr:col>29</xdr:col>
      <xdr:colOff>177800</xdr:colOff>
      <xdr:row>17</xdr:row>
      <xdr:rowOff>152602</xdr:rowOff>
    </xdr:to>
    <xdr:sp macro="" textlink="">
      <xdr:nvSpPr>
        <xdr:cNvPr id="73" name="楕円 72"/>
        <xdr:cNvSpPr/>
      </xdr:nvSpPr>
      <xdr:spPr bwMode="auto">
        <a:xfrm>
          <a:off x="5600700" y="3013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23079</xdr:rowOff>
    </xdr:from>
    <xdr:ext cx="762000" cy="259045"/>
    <xdr:sp macro="" textlink="">
      <xdr:nvSpPr>
        <xdr:cNvPr id="74" name="人口1人当たり決算額の推移該当値テキスト130"/>
        <xdr:cNvSpPr txBox="1"/>
      </xdr:nvSpPr>
      <xdr:spPr>
        <a:xfrm>
          <a:off x="5740400" y="2985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66946</xdr:rowOff>
    </xdr:from>
    <xdr:to>
      <xdr:col>26</xdr:col>
      <xdr:colOff>101600</xdr:colOff>
      <xdr:row>17</xdr:row>
      <xdr:rowOff>168546</xdr:rowOff>
    </xdr:to>
    <xdr:sp macro="" textlink="">
      <xdr:nvSpPr>
        <xdr:cNvPr id="75" name="楕円 74"/>
        <xdr:cNvSpPr/>
      </xdr:nvSpPr>
      <xdr:spPr bwMode="auto">
        <a:xfrm>
          <a:off x="4953000" y="3029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153323</xdr:rowOff>
    </xdr:from>
    <xdr:ext cx="736600" cy="259045"/>
    <xdr:sp macro="" textlink="">
      <xdr:nvSpPr>
        <xdr:cNvPr id="76" name="テキスト ボックス 75"/>
        <xdr:cNvSpPr txBox="1"/>
      </xdr:nvSpPr>
      <xdr:spPr>
        <a:xfrm>
          <a:off x="4622800" y="3115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114838</xdr:rowOff>
    </xdr:from>
    <xdr:to>
      <xdr:col>22</xdr:col>
      <xdr:colOff>165100</xdr:colOff>
      <xdr:row>18</xdr:row>
      <xdr:rowOff>44988</xdr:rowOff>
    </xdr:to>
    <xdr:sp macro="" textlink="">
      <xdr:nvSpPr>
        <xdr:cNvPr id="77" name="楕円 76"/>
        <xdr:cNvSpPr/>
      </xdr:nvSpPr>
      <xdr:spPr bwMode="auto">
        <a:xfrm>
          <a:off x="4254500" y="3077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29765</xdr:rowOff>
    </xdr:from>
    <xdr:ext cx="762000" cy="259045"/>
    <xdr:sp macro="" textlink="">
      <xdr:nvSpPr>
        <xdr:cNvPr id="78" name="テキスト ボックス 77"/>
        <xdr:cNvSpPr txBox="1"/>
      </xdr:nvSpPr>
      <xdr:spPr>
        <a:xfrm>
          <a:off x="3924300" y="316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132755</xdr:rowOff>
    </xdr:from>
    <xdr:to>
      <xdr:col>19</xdr:col>
      <xdr:colOff>38100</xdr:colOff>
      <xdr:row>18</xdr:row>
      <xdr:rowOff>62905</xdr:rowOff>
    </xdr:to>
    <xdr:sp macro="" textlink="">
      <xdr:nvSpPr>
        <xdr:cNvPr id="79" name="楕円 78"/>
        <xdr:cNvSpPr/>
      </xdr:nvSpPr>
      <xdr:spPr bwMode="auto">
        <a:xfrm>
          <a:off x="3556000" y="3095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47682</xdr:rowOff>
    </xdr:from>
    <xdr:ext cx="762000" cy="259045"/>
    <xdr:sp macro="" textlink="">
      <xdr:nvSpPr>
        <xdr:cNvPr id="80" name="テキスト ボックス 79"/>
        <xdr:cNvSpPr txBox="1"/>
      </xdr:nvSpPr>
      <xdr:spPr>
        <a:xfrm>
          <a:off x="3225800" y="318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145271</xdr:rowOff>
    </xdr:from>
    <xdr:to>
      <xdr:col>15</xdr:col>
      <xdr:colOff>101600</xdr:colOff>
      <xdr:row>18</xdr:row>
      <xdr:rowOff>75421</xdr:rowOff>
    </xdr:to>
    <xdr:sp macro="" textlink="">
      <xdr:nvSpPr>
        <xdr:cNvPr id="81" name="楕円 80"/>
        <xdr:cNvSpPr/>
      </xdr:nvSpPr>
      <xdr:spPr bwMode="auto">
        <a:xfrm>
          <a:off x="2857500" y="3107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60198</xdr:rowOff>
    </xdr:from>
    <xdr:ext cx="762000" cy="259045"/>
    <xdr:sp macro="" textlink="">
      <xdr:nvSpPr>
        <xdr:cNvPr id="82" name="テキスト ボックス 81"/>
        <xdr:cNvSpPr txBox="1"/>
      </xdr:nvSpPr>
      <xdr:spPr>
        <a:xfrm>
          <a:off x="2527300" y="3193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209492</xdr:rowOff>
    </xdr:from>
    <xdr:to>
      <xdr:col>29</xdr:col>
      <xdr:colOff>127000</xdr:colOff>
      <xdr:row>38</xdr:row>
      <xdr:rowOff>103519</xdr:rowOff>
    </xdr:to>
    <xdr:cxnSp macro="">
      <xdr:nvCxnSpPr>
        <xdr:cNvPr id="113" name="直線コネクタ 112"/>
        <xdr:cNvCxnSpPr/>
      </xdr:nvCxnSpPr>
      <xdr:spPr bwMode="auto">
        <a:xfrm flipV="1">
          <a:off x="5651500" y="6134042"/>
          <a:ext cx="0" cy="1437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75596</xdr:rowOff>
    </xdr:from>
    <xdr:ext cx="762000" cy="259045"/>
    <xdr:sp macro="" textlink="">
      <xdr:nvSpPr>
        <xdr:cNvPr id="114" name="人口1人当たり決算額の推移最小値テキスト445"/>
        <xdr:cNvSpPr txBox="1"/>
      </xdr:nvSpPr>
      <xdr:spPr>
        <a:xfrm>
          <a:off x="5740400" y="754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103519</xdr:rowOff>
    </xdr:from>
    <xdr:to>
      <xdr:col>30</xdr:col>
      <xdr:colOff>25400</xdr:colOff>
      <xdr:row>38</xdr:row>
      <xdr:rowOff>103519</xdr:rowOff>
    </xdr:to>
    <xdr:cxnSp macro="">
      <xdr:nvCxnSpPr>
        <xdr:cNvPr id="115" name="直線コネクタ 114"/>
        <xdr:cNvCxnSpPr/>
      </xdr:nvCxnSpPr>
      <xdr:spPr bwMode="auto">
        <a:xfrm>
          <a:off x="5562600" y="7571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124419</xdr:rowOff>
    </xdr:from>
    <xdr:ext cx="762000" cy="259045"/>
    <xdr:sp macro="" textlink="">
      <xdr:nvSpPr>
        <xdr:cNvPr id="116" name="人口1人当たり決算額の推移最大値テキスト445"/>
        <xdr:cNvSpPr txBox="1"/>
      </xdr:nvSpPr>
      <xdr:spPr>
        <a:xfrm>
          <a:off x="5740400" y="58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209492</xdr:rowOff>
    </xdr:from>
    <xdr:to>
      <xdr:col>30</xdr:col>
      <xdr:colOff>25400</xdr:colOff>
      <xdr:row>33</xdr:row>
      <xdr:rowOff>209492</xdr:rowOff>
    </xdr:to>
    <xdr:cxnSp macro="">
      <xdr:nvCxnSpPr>
        <xdr:cNvPr id="117" name="直線コネクタ 116"/>
        <xdr:cNvCxnSpPr/>
      </xdr:nvCxnSpPr>
      <xdr:spPr bwMode="auto">
        <a:xfrm>
          <a:off x="5562600" y="6134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276504</xdr:rowOff>
    </xdr:from>
    <xdr:to>
      <xdr:col>29</xdr:col>
      <xdr:colOff>127000</xdr:colOff>
      <xdr:row>36</xdr:row>
      <xdr:rowOff>59628</xdr:rowOff>
    </xdr:to>
    <xdr:cxnSp macro="">
      <xdr:nvCxnSpPr>
        <xdr:cNvPr id="118" name="直線コネクタ 117"/>
        <xdr:cNvCxnSpPr/>
      </xdr:nvCxnSpPr>
      <xdr:spPr bwMode="auto">
        <a:xfrm flipV="1">
          <a:off x="5003800" y="6886854"/>
          <a:ext cx="647700" cy="126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7162</xdr:rowOff>
    </xdr:from>
    <xdr:ext cx="762000" cy="259045"/>
    <xdr:sp macro="" textlink="">
      <xdr:nvSpPr>
        <xdr:cNvPr id="119" name="人口1人当たり決算額の推移平均値テキスト445"/>
        <xdr:cNvSpPr txBox="1"/>
      </xdr:nvSpPr>
      <xdr:spPr>
        <a:xfrm>
          <a:off x="5740400" y="6960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35085</xdr:rowOff>
    </xdr:from>
    <xdr:to>
      <xdr:col>29</xdr:col>
      <xdr:colOff>177800</xdr:colOff>
      <xdr:row>36</xdr:row>
      <xdr:rowOff>136685</xdr:rowOff>
    </xdr:to>
    <xdr:sp macro="" textlink="">
      <xdr:nvSpPr>
        <xdr:cNvPr id="120" name="フローチャート: 判断 119"/>
        <xdr:cNvSpPr/>
      </xdr:nvSpPr>
      <xdr:spPr bwMode="auto">
        <a:xfrm>
          <a:off x="56007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59628</xdr:rowOff>
    </xdr:from>
    <xdr:to>
      <xdr:col>26</xdr:col>
      <xdr:colOff>50800</xdr:colOff>
      <xdr:row>36</xdr:row>
      <xdr:rowOff>86342</xdr:rowOff>
    </xdr:to>
    <xdr:cxnSp macro="">
      <xdr:nvCxnSpPr>
        <xdr:cNvPr id="121" name="直線コネクタ 120"/>
        <xdr:cNvCxnSpPr/>
      </xdr:nvCxnSpPr>
      <xdr:spPr bwMode="auto">
        <a:xfrm flipV="1">
          <a:off x="4305300" y="7012878"/>
          <a:ext cx="698500" cy="26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28618</xdr:rowOff>
    </xdr:from>
    <xdr:to>
      <xdr:col>26</xdr:col>
      <xdr:colOff>101600</xdr:colOff>
      <xdr:row>36</xdr:row>
      <xdr:rowOff>130218</xdr:rowOff>
    </xdr:to>
    <xdr:sp macro="" textlink="">
      <xdr:nvSpPr>
        <xdr:cNvPr id="122" name="フローチャート: 判断 121"/>
        <xdr:cNvSpPr/>
      </xdr:nvSpPr>
      <xdr:spPr bwMode="auto">
        <a:xfrm>
          <a:off x="4953000" y="6981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114995</xdr:rowOff>
    </xdr:from>
    <xdr:ext cx="736600" cy="259045"/>
    <xdr:sp macro="" textlink="">
      <xdr:nvSpPr>
        <xdr:cNvPr id="123" name="テキスト ボックス 122"/>
        <xdr:cNvSpPr txBox="1"/>
      </xdr:nvSpPr>
      <xdr:spPr>
        <a:xfrm>
          <a:off x="4622800" y="706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43300</xdr:rowOff>
    </xdr:from>
    <xdr:to>
      <xdr:col>22</xdr:col>
      <xdr:colOff>114300</xdr:colOff>
      <xdr:row>36</xdr:row>
      <xdr:rowOff>86342</xdr:rowOff>
    </xdr:to>
    <xdr:cxnSp macro="">
      <xdr:nvCxnSpPr>
        <xdr:cNvPr id="124" name="直線コネクタ 123"/>
        <xdr:cNvCxnSpPr/>
      </xdr:nvCxnSpPr>
      <xdr:spPr bwMode="auto">
        <a:xfrm>
          <a:off x="3606800" y="6996550"/>
          <a:ext cx="698500" cy="43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44033</xdr:rowOff>
    </xdr:from>
    <xdr:to>
      <xdr:col>22</xdr:col>
      <xdr:colOff>165100</xdr:colOff>
      <xdr:row>36</xdr:row>
      <xdr:rowOff>145633</xdr:rowOff>
    </xdr:to>
    <xdr:sp macro="" textlink="">
      <xdr:nvSpPr>
        <xdr:cNvPr id="125" name="フローチャート: 判断 124"/>
        <xdr:cNvSpPr/>
      </xdr:nvSpPr>
      <xdr:spPr bwMode="auto">
        <a:xfrm>
          <a:off x="4254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130410</xdr:rowOff>
    </xdr:from>
    <xdr:ext cx="762000" cy="259045"/>
    <xdr:sp macro="" textlink="">
      <xdr:nvSpPr>
        <xdr:cNvPr id="126" name="テキスト ボックス 125"/>
        <xdr:cNvSpPr txBox="1"/>
      </xdr:nvSpPr>
      <xdr:spPr>
        <a:xfrm>
          <a:off x="39243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43300</xdr:rowOff>
    </xdr:from>
    <xdr:to>
      <xdr:col>18</xdr:col>
      <xdr:colOff>177800</xdr:colOff>
      <xdr:row>36</xdr:row>
      <xdr:rowOff>47120</xdr:rowOff>
    </xdr:to>
    <xdr:cxnSp macro="">
      <xdr:nvCxnSpPr>
        <xdr:cNvPr id="127" name="直線コネクタ 126"/>
        <xdr:cNvCxnSpPr/>
      </xdr:nvCxnSpPr>
      <xdr:spPr bwMode="auto">
        <a:xfrm flipV="1">
          <a:off x="2908300" y="6996550"/>
          <a:ext cx="698500" cy="3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9743</xdr:rowOff>
    </xdr:from>
    <xdr:to>
      <xdr:col>19</xdr:col>
      <xdr:colOff>38100</xdr:colOff>
      <xdr:row>36</xdr:row>
      <xdr:rowOff>111343</xdr:rowOff>
    </xdr:to>
    <xdr:sp macro="" textlink="">
      <xdr:nvSpPr>
        <xdr:cNvPr id="128" name="フローチャート: 判断 127"/>
        <xdr:cNvSpPr/>
      </xdr:nvSpPr>
      <xdr:spPr bwMode="auto">
        <a:xfrm>
          <a:off x="35560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96120</xdr:rowOff>
    </xdr:from>
    <xdr:ext cx="762000" cy="259045"/>
    <xdr:sp macro="" textlink="">
      <xdr:nvSpPr>
        <xdr:cNvPr id="129" name="テキスト ボックス 128"/>
        <xdr:cNvSpPr txBox="1"/>
      </xdr:nvSpPr>
      <xdr:spPr>
        <a:xfrm>
          <a:off x="3225800" y="704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3766</xdr:rowOff>
    </xdr:from>
    <xdr:to>
      <xdr:col>15</xdr:col>
      <xdr:colOff>101600</xdr:colOff>
      <xdr:row>36</xdr:row>
      <xdr:rowOff>105366</xdr:rowOff>
    </xdr:to>
    <xdr:sp macro="" textlink="">
      <xdr:nvSpPr>
        <xdr:cNvPr id="130" name="フローチャート: 判断 129"/>
        <xdr:cNvSpPr/>
      </xdr:nvSpPr>
      <xdr:spPr bwMode="auto">
        <a:xfrm>
          <a:off x="2857500" y="6957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90143</xdr:rowOff>
    </xdr:from>
    <xdr:ext cx="762000" cy="259045"/>
    <xdr:sp macro="" textlink="">
      <xdr:nvSpPr>
        <xdr:cNvPr id="131" name="テキスト ボックス 130"/>
        <xdr:cNvSpPr txBox="1"/>
      </xdr:nvSpPr>
      <xdr:spPr>
        <a:xfrm>
          <a:off x="2527300" y="704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225704</xdr:rowOff>
    </xdr:from>
    <xdr:to>
      <xdr:col>29</xdr:col>
      <xdr:colOff>177800</xdr:colOff>
      <xdr:row>35</xdr:row>
      <xdr:rowOff>327304</xdr:rowOff>
    </xdr:to>
    <xdr:sp macro="" textlink="">
      <xdr:nvSpPr>
        <xdr:cNvPr id="137" name="楕円 136"/>
        <xdr:cNvSpPr/>
      </xdr:nvSpPr>
      <xdr:spPr bwMode="auto">
        <a:xfrm>
          <a:off x="5600700" y="6836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70781</xdr:rowOff>
    </xdr:from>
    <xdr:ext cx="762000" cy="259045"/>
    <xdr:sp macro="" textlink="">
      <xdr:nvSpPr>
        <xdr:cNvPr id="138" name="人口1人当たり決算額の推移該当値テキスト445"/>
        <xdr:cNvSpPr txBox="1"/>
      </xdr:nvSpPr>
      <xdr:spPr>
        <a:xfrm>
          <a:off x="5740400" y="668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8828</xdr:rowOff>
    </xdr:from>
    <xdr:to>
      <xdr:col>26</xdr:col>
      <xdr:colOff>101600</xdr:colOff>
      <xdr:row>36</xdr:row>
      <xdr:rowOff>110428</xdr:rowOff>
    </xdr:to>
    <xdr:sp macro="" textlink="">
      <xdr:nvSpPr>
        <xdr:cNvPr id="139" name="楕円 138"/>
        <xdr:cNvSpPr/>
      </xdr:nvSpPr>
      <xdr:spPr bwMode="auto">
        <a:xfrm>
          <a:off x="4953000" y="6962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120605</xdr:rowOff>
    </xdr:from>
    <xdr:ext cx="736600" cy="259045"/>
    <xdr:sp macro="" textlink="">
      <xdr:nvSpPr>
        <xdr:cNvPr id="140" name="テキスト ボックス 139"/>
        <xdr:cNvSpPr txBox="1"/>
      </xdr:nvSpPr>
      <xdr:spPr>
        <a:xfrm>
          <a:off x="4622800" y="6730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35542</xdr:rowOff>
    </xdr:from>
    <xdr:to>
      <xdr:col>22</xdr:col>
      <xdr:colOff>165100</xdr:colOff>
      <xdr:row>36</xdr:row>
      <xdr:rowOff>137142</xdr:rowOff>
    </xdr:to>
    <xdr:sp macro="" textlink="">
      <xdr:nvSpPr>
        <xdr:cNvPr id="141" name="楕円 140"/>
        <xdr:cNvSpPr/>
      </xdr:nvSpPr>
      <xdr:spPr bwMode="auto">
        <a:xfrm>
          <a:off x="4254500" y="6988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147319</xdr:rowOff>
    </xdr:from>
    <xdr:ext cx="762000" cy="259045"/>
    <xdr:sp macro="" textlink="">
      <xdr:nvSpPr>
        <xdr:cNvPr id="142" name="テキスト ボックス 141"/>
        <xdr:cNvSpPr txBox="1"/>
      </xdr:nvSpPr>
      <xdr:spPr>
        <a:xfrm>
          <a:off x="3924300" y="6757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335400</xdr:rowOff>
    </xdr:from>
    <xdr:to>
      <xdr:col>19</xdr:col>
      <xdr:colOff>38100</xdr:colOff>
      <xdr:row>36</xdr:row>
      <xdr:rowOff>94100</xdr:rowOff>
    </xdr:to>
    <xdr:sp macro="" textlink="">
      <xdr:nvSpPr>
        <xdr:cNvPr id="143" name="楕円 142"/>
        <xdr:cNvSpPr/>
      </xdr:nvSpPr>
      <xdr:spPr bwMode="auto">
        <a:xfrm>
          <a:off x="3556000" y="6945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104277</xdr:rowOff>
    </xdr:from>
    <xdr:ext cx="762000" cy="259045"/>
    <xdr:sp macro="" textlink="">
      <xdr:nvSpPr>
        <xdr:cNvPr id="144" name="テキスト ボックス 143"/>
        <xdr:cNvSpPr txBox="1"/>
      </xdr:nvSpPr>
      <xdr:spPr>
        <a:xfrm>
          <a:off x="3225800" y="671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339220</xdr:rowOff>
    </xdr:from>
    <xdr:to>
      <xdr:col>15</xdr:col>
      <xdr:colOff>101600</xdr:colOff>
      <xdr:row>36</xdr:row>
      <xdr:rowOff>97920</xdr:rowOff>
    </xdr:to>
    <xdr:sp macro="" textlink="">
      <xdr:nvSpPr>
        <xdr:cNvPr id="145" name="楕円 144"/>
        <xdr:cNvSpPr/>
      </xdr:nvSpPr>
      <xdr:spPr bwMode="auto">
        <a:xfrm>
          <a:off x="2857500" y="6949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108097</xdr:rowOff>
    </xdr:from>
    <xdr:ext cx="762000" cy="259045"/>
    <xdr:sp macro="" textlink="">
      <xdr:nvSpPr>
        <xdr:cNvPr id="146" name="テキスト ボックス 145"/>
        <xdr:cNvSpPr txBox="1"/>
      </xdr:nvSpPr>
      <xdr:spPr>
        <a:xfrm>
          <a:off x="2527300" y="671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65,474
64,485
152.60
41,353,953
40,072,456
850,404
18,096,356
34,286,400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126141</xdr:rowOff>
    </xdr:from>
    <xdr:to>
      <xdr:col>24</xdr:col>
      <xdr:colOff>62865</xdr:colOff>
      <xdr:row>39</xdr:row>
      <xdr:rowOff>4869</xdr:rowOff>
    </xdr:to>
    <xdr:cxnSp macro="">
      <xdr:nvCxnSpPr>
        <xdr:cNvPr id="60" name="直線コネクタ 59"/>
        <xdr:cNvCxnSpPr/>
      </xdr:nvCxnSpPr>
      <xdr:spPr>
        <a:xfrm flipV="1">
          <a:off x="4633595" y="5269641"/>
          <a:ext cx="1270" cy="142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8696</xdr:rowOff>
    </xdr:from>
    <xdr:ext cx="534377" cy="259045"/>
    <xdr:sp macro="" textlink="">
      <xdr:nvSpPr>
        <xdr:cNvPr id="61" name="人件費最小値テキスト"/>
        <xdr:cNvSpPr txBox="1"/>
      </xdr:nvSpPr>
      <xdr:spPr>
        <a:xfrm>
          <a:off x="4686300" y="66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4869</xdr:rowOff>
    </xdr:from>
    <xdr:to>
      <xdr:col>24</xdr:col>
      <xdr:colOff>152400</xdr:colOff>
      <xdr:row>39</xdr:row>
      <xdr:rowOff>4869</xdr:rowOff>
    </xdr:to>
    <xdr:cxnSp macro="">
      <xdr:nvCxnSpPr>
        <xdr:cNvPr id="62" name="直線コネクタ 61"/>
        <xdr:cNvCxnSpPr/>
      </xdr:nvCxnSpPr>
      <xdr:spPr>
        <a:xfrm>
          <a:off x="4546600" y="66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72818</xdr:rowOff>
    </xdr:from>
    <xdr:ext cx="599010" cy="259045"/>
    <xdr:sp macro="" textlink="">
      <xdr:nvSpPr>
        <xdr:cNvPr id="63" name="人件費最大値テキスト"/>
        <xdr:cNvSpPr txBox="1"/>
      </xdr:nvSpPr>
      <xdr:spPr>
        <a:xfrm>
          <a:off x="4686300" y="504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126141</xdr:rowOff>
    </xdr:from>
    <xdr:to>
      <xdr:col>24</xdr:col>
      <xdr:colOff>152400</xdr:colOff>
      <xdr:row>30</xdr:row>
      <xdr:rowOff>126141</xdr:rowOff>
    </xdr:to>
    <xdr:cxnSp macro="">
      <xdr:nvCxnSpPr>
        <xdr:cNvPr id="64" name="直線コネクタ 63"/>
        <xdr:cNvCxnSpPr/>
      </xdr:nvCxnSpPr>
      <xdr:spPr>
        <a:xfrm>
          <a:off x="4546600" y="526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97095</xdr:rowOff>
    </xdr:from>
    <xdr:to>
      <xdr:col>24</xdr:col>
      <xdr:colOff>63500</xdr:colOff>
      <xdr:row>37</xdr:row>
      <xdr:rowOff>105010</xdr:rowOff>
    </xdr:to>
    <xdr:cxnSp macro="">
      <xdr:nvCxnSpPr>
        <xdr:cNvPr id="65" name="直線コネクタ 64"/>
        <xdr:cNvCxnSpPr/>
      </xdr:nvCxnSpPr>
      <xdr:spPr>
        <a:xfrm flipV="1">
          <a:off x="3797300" y="6440745"/>
          <a:ext cx="838200" cy="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37511</xdr:rowOff>
    </xdr:from>
    <xdr:ext cx="534377" cy="259045"/>
    <xdr:sp macro="" textlink="">
      <xdr:nvSpPr>
        <xdr:cNvPr id="66" name="人件費平均値テキスト"/>
        <xdr:cNvSpPr txBox="1"/>
      </xdr:nvSpPr>
      <xdr:spPr>
        <a:xfrm>
          <a:off x="4686300" y="603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14634</xdr:rowOff>
    </xdr:from>
    <xdr:to>
      <xdr:col>24</xdr:col>
      <xdr:colOff>114300</xdr:colOff>
      <xdr:row>36</xdr:row>
      <xdr:rowOff>116234</xdr:rowOff>
    </xdr:to>
    <xdr:sp macro="" textlink="">
      <xdr:nvSpPr>
        <xdr:cNvPr id="67" name="フローチャート: 判断 66"/>
        <xdr:cNvSpPr/>
      </xdr:nvSpPr>
      <xdr:spPr>
        <a:xfrm>
          <a:off x="4584700" y="618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105010</xdr:rowOff>
    </xdr:from>
    <xdr:to>
      <xdr:col>19</xdr:col>
      <xdr:colOff>177800</xdr:colOff>
      <xdr:row>37</xdr:row>
      <xdr:rowOff>145872</xdr:rowOff>
    </xdr:to>
    <xdr:cxnSp macro="">
      <xdr:nvCxnSpPr>
        <xdr:cNvPr id="68" name="直線コネクタ 67"/>
        <xdr:cNvCxnSpPr/>
      </xdr:nvCxnSpPr>
      <xdr:spPr>
        <a:xfrm flipV="1">
          <a:off x="2908300" y="6448660"/>
          <a:ext cx="889000" cy="4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130091</xdr:rowOff>
    </xdr:from>
    <xdr:to>
      <xdr:col>20</xdr:col>
      <xdr:colOff>38100</xdr:colOff>
      <xdr:row>37</xdr:row>
      <xdr:rowOff>60241</xdr:rowOff>
    </xdr:to>
    <xdr:sp macro="" textlink="">
      <xdr:nvSpPr>
        <xdr:cNvPr id="69" name="フローチャート: 判断 68"/>
        <xdr:cNvSpPr/>
      </xdr:nvSpPr>
      <xdr:spPr>
        <a:xfrm>
          <a:off x="3746500" y="630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76768</xdr:rowOff>
    </xdr:from>
    <xdr:ext cx="534377" cy="259045"/>
    <xdr:sp macro="" textlink="">
      <xdr:nvSpPr>
        <xdr:cNvPr id="70" name="テキスト ボックス 69"/>
        <xdr:cNvSpPr txBox="1"/>
      </xdr:nvSpPr>
      <xdr:spPr>
        <a:xfrm>
          <a:off x="3530111" y="607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145872</xdr:rowOff>
    </xdr:from>
    <xdr:to>
      <xdr:col>15</xdr:col>
      <xdr:colOff>50800</xdr:colOff>
      <xdr:row>37</xdr:row>
      <xdr:rowOff>147815</xdr:rowOff>
    </xdr:to>
    <xdr:cxnSp macro="">
      <xdr:nvCxnSpPr>
        <xdr:cNvPr id="71" name="直線コネクタ 70"/>
        <xdr:cNvCxnSpPr/>
      </xdr:nvCxnSpPr>
      <xdr:spPr>
        <a:xfrm flipV="1">
          <a:off x="2019300" y="6489522"/>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133877</xdr:rowOff>
    </xdr:from>
    <xdr:to>
      <xdr:col>15</xdr:col>
      <xdr:colOff>101600</xdr:colOff>
      <xdr:row>37</xdr:row>
      <xdr:rowOff>64027</xdr:rowOff>
    </xdr:to>
    <xdr:sp macro="" textlink="">
      <xdr:nvSpPr>
        <xdr:cNvPr id="72" name="フローチャート: 判断 71"/>
        <xdr:cNvSpPr/>
      </xdr:nvSpPr>
      <xdr:spPr>
        <a:xfrm>
          <a:off x="2857500" y="63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80554</xdr:rowOff>
    </xdr:from>
    <xdr:ext cx="534377" cy="259045"/>
    <xdr:sp macro="" textlink="">
      <xdr:nvSpPr>
        <xdr:cNvPr id="73" name="テキスト ボックス 72"/>
        <xdr:cNvSpPr txBox="1"/>
      </xdr:nvSpPr>
      <xdr:spPr>
        <a:xfrm>
          <a:off x="2641111" y="608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134842</xdr:rowOff>
    </xdr:from>
    <xdr:to>
      <xdr:col>10</xdr:col>
      <xdr:colOff>114300</xdr:colOff>
      <xdr:row>37</xdr:row>
      <xdr:rowOff>147815</xdr:rowOff>
    </xdr:to>
    <xdr:cxnSp macro="">
      <xdr:nvCxnSpPr>
        <xdr:cNvPr id="74" name="直線コネクタ 73"/>
        <xdr:cNvCxnSpPr/>
      </xdr:nvCxnSpPr>
      <xdr:spPr>
        <a:xfrm>
          <a:off x="1130300" y="6478492"/>
          <a:ext cx="889000" cy="1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134220</xdr:rowOff>
    </xdr:from>
    <xdr:to>
      <xdr:col>10</xdr:col>
      <xdr:colOff>165100</xdr:colOff>
      <xdr:row>37</xdr:row>
      <xdr:rowOff>64370</xdr:rowOff>
    </xdr:to>
    <xdr:sp macro="" textlink="">
      <xdr:nvSpPr>
        <xdr:cNvPr id="75" name="フローチャート: 判断 74"/>
        <xdr:cNvSpPr/>
      </xdr:nvSpPr>
      <xdr:spPr>
        <a:xfrm>
          <a:off x="1968500" y="630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80897</xdr:rowOff>
    </xdr:from>
    <xdr:ext cx="534377" cy="259045"/>
    <xdr:sp macro="" textlink="">
      <xdr:nvSpPr>
        <xdr:cNvPr id="76" name="テキスト ボックス 75"/>
        <xdr:cNvSpPr txBox="1"/>
      </xdr:nvSpPr>
      <xdr:spPr>
        <a:xfrm>
          <a:off x="1752111" y="608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139864</xdr:rowOff>
    </xdr:from>
    <xdr:to>
      <xdr:col>6</xdr:col>
      <xdr:colOff>38100</xdr:colOff>
      <xdr:row>37</xdr:row>
      <xdr:rowOff>70014</xdr:rowOff>
    </xdr:to>
    <xdr:sp macro="" textlink="">
      <xdr:nvSpPr>
        <xdr:cNvPr id="77" name="フローチャート: 判断 76"/>
        <xdr:cNvSpPr/>
      </xdr:nvSpPr>
      <xdr:spPr>
        <a:xfrm>
          <a:off x="1079500" y="631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86541</xdr:rowOff>
    </xdr:from>
    <xdr:ext cx="534377" cy="259045"/>
    <xdr:sp macro="" textlink="">
      <xdr:nvSpPr>
        <xdr:cNvPr id="78" name="テキスト ボックス 77"/>
        <xdr:cNvSpPr txBox="1"/>
      </xdr:nvSpPr>
      <xdr:spPr>
        <a:xfrm>
          <a:off x="863111" y="608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46295</xdr:rowOff>
    </xdr:from>
    <xdr:to>
      <xdr:col>24</xdr:col>
      <xdr:colOff>114300</xdr:colOff>
      <xdr:row>37</xdr:row>
      <xdr:rowOff>147895</xdr:rowOff>
    </xdr:to>
    <xdr:sp macro="" textlink="">
      <xdr:nvSpPr>
        <xdr:cNvPr id="84" name="楕円 83"/>
        <xdr:cNvSpPr/>
      </xdr:nvSpPr>
      <xdr:spPr>
        <a:xfrm>
          <a:off x="4584700" y="638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24722</xdr:rowOff>
    </xdr:from>
    <xdr:ext cx="534377" cy="259045"/>
    <xdr:sp macro="" textlink="">
      <xdr:nvSpPr>
        <xdr:cNvPr id="85" name="人件費該当値テキスト"/>
        <xdr:cNvSpPr txBox="1"/>
      </xdr:nvSpPr>
      <xdr:spPr>
        <a:xfrm>
          <a:off x="4686300" y="636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54210</xdr:rowOff>
    </xdr:from>
    <xdr:to>
      <xdr:col>20</xdr:col>
      <xdr:colOff>38100</xdr:colOff>
      <xdr:row>37</xdr:row>
      <xdr:rowOff>155810</xdr:rowOff>
    </xdr:to>
    <xdr:sp macro="" textlink="">
      <xdr:nvSpPr>
        <xdr:cNvPr id="86" name="楕円 85"/>
        <xdr:cNvSpPr/>
      </xdr:nvSpPr>
      <xdr:spPr>
        <a:xfrm>
          <a:off x="3746500" y="639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146937</xdr:rowOff>
    </xdr:from>
    <xdr:ext cx="534377" cy="259045"/>
    <xdr:sp macro="" textlink="">
      <xdr:nvSpPr>
        <xdr:cNvPr id="87" name="テキスト ボックス 86"/>
        <xdr:cNvSpPr txBox="1"/>
      </xdr:nvSpPr>
      <xdr:spPr>
        <a:xfrm>
          <a:off x="3530111" y="649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95072</xdr:rowOff>
    </xdr:from>
    <xdr:to>
      <xdr:col>15</xdr:col>
      <xdr:colOff>101600</xdr:colOff>
      <xdr:row>38</xdr:row>
      <xdr:rowOff>25222</xdr:rowOff>
    </xdr:to>
    <xdr:sp macro="" textlink="">
      <xdr:nvSpPr>
        <xdr:cNvPr id="88" name="楕円 87"/>
        <xdr:cNvSpPr/>
      </xdr:nvSpPr>
      <xdr:spPr>
        <a:xfrm>
          <a:off x="2857500" y="643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16349</xdr:rowOff>
    </xdr:from>
    <xdr:ext cx="534377" cy="259045"/>
    <xdr:sp macro="" textlink="">
      <xdr:nvSpPr>
        <xdr:cNvPr id="89" name="テキスト ボックス 88"/>
        <xdr:cNvSpPr txBox="1"/>
      </xdr:nvSpPr>
      <xdr:spPr>
        <a:xfrm>
          <a:off x="2641111" y="65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97015</xdr:rowOff>
    </xdr:from>
    <xdr:to>
      <xdr:col>10</xdr:col>
      <xdr:colOff>165100</xdr:colOff>
      <xdr:row>38</xdr:row>
      <xdr:rowOff>27166</xdr:rowOff>
    </xdr:to>
    <xdr:sp macro="" textlink="">
      <xdr:nvSpPr>
        <xdr:cNvPr id="90" name="楕円 89"/>
        <xdr:cNvSpPr/>
      </xdr:nvSpPr>
      <xdr:spPr>
        <a:xfrm>
          <a:off x="1968500" y="64406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18292</xdr:rowOff>
    </xdr:from>
    <xdr:ext cx="534377" cy="259045"/>
    <xdr:sp macro="" textlink="">
      <xdr:nvSpPr>
        <xdr:cNvPr id="91" name="テキスト ボックス 90"/>
        <xdr:cNvSpPr txBox="1"/>
      </xdr:nvSpPr>
      <xdr:spPr>
        <a:xfrm>
          <a:off x="1752111" y="653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84042</xdr:rowOff>
    </xdr:from>
    <xdr:to>
      <xdr:col>6</xdr:col>
      <xdr:colOff>38100</xdr:colOff>
      <xdr:row>38</xdr:row>
      <xdr:rowOff>14192</xdr:rowOff>
    </xdr:to>
    <xdr:sp macro="" textlink="">
      <xdr:nvSpPr>
        <xdr:cNvPr id="92" name="楕円 91"/>
        <xdr:cNvSpPr/>
      </xdr:nvSpPr>
      <xdr:spPr>
        <a:xfrm>
          <a:off x="1079500" y="64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5319</xdr:rowOff>
    </xdr:from>
    <xdr:ext cx="534377" cy="259045"/>
    <xdr:sp macro="" textlink="">
      <xdr:nvSpPr>
        <xdr:cNvPr id="93" name="テキスト ボックス 92"/>
        <xdr:cNvSpPr txBox="1"/>
      </xdr:nvSpPr>
      <xdr:spPr>
        <a:xfrm>
          <a:off x="863111" y="652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140516</xdr:rowOff>
    </xdr:from>
    <xdr:to>
      <xdr:col>24</xdr:col>
      <xdr:colOff>62865</xdr:colOff>
      <xdr:row>59</xdr:row>
      <xdr:rowOff>101981</xdr:rowOff>
    </xdr:to>
    <xdr:cxnSp macro="">
      <xdr:nvCxnSpPr>
        <xdr:cNvPr id="120" name="直線コネクタ 119"/>
        <xdr:cNvCxnSpPr/>
      </xdr:nvCxnSpPr>
      <xdr:spPr>
        <a:xfrm flipV="1">
          <a:off x="4633595" y="8713016"/>
          <a:ext cx="1270" cy="15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105808</xdr:rowOff>
    </xdr:from>
    <xdr:ext cx="534377" cy="259045"/>
    <xdr:sp macro="" textlink="">
      <xdr:nvSpPr>
        <xdr:cNvPr id="121" name="物件費最小値テキスト"/>
        <xdr:cNvSpPr txBox="1"/>
      </xdr:nvSpPr>
      <xdr:spPr>
        <a:xfrm>
          <a:off x="4686300" y="102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101981</xdr:rowOff>
    </xdr:from>
    <xdr:to>
      <xdr:col>24</xdr:col>
      <xdr:colOff>152400</xdr:colOff>
      <xdr:row>59</xdr:row>
      <xdr:rowOff>101981</xdr:rowOff>
    </xdr:to>
    <xdr:cxnSp macro="">
      <xdr:nvCxnSpPr>
        <xdr:cNvPr id="122" name="直線コネクタ 121"/>
        <xdr:cNvCxnSpPr/>
      </xdr:nvCxnSpPr>
      <xdr:spPr>
        <a:xfrm>
          <a:off x="4546600" y="1021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87193</xdr:rowOff>
    </xdr:from>
    <xdr:ext cx="599010" cy="259045"/>
    <xdr:sp macro="" textlink="">
      <xdr:nvSpPr>
        <xdr:cNvPr id="123" name="物件費最大値テキスト"/>
        <xdr:cNvSpPr txBox="1"/>
      </xdr:nvSpPr>
      <xdr:spPr>
        <a:xfrm>
          <a:off x="4686300" y="848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140516</xdr:rowOff>
    </xdr:from>
    <xdr:to>
      <xdr:col>24</xdr:col>
      <xdr:colOff>152400</xdr:colOff>
      <xdr:row>50</xdr:row>
      <xdr:rowOff>140516</xdr:rowOff>
    </xdr:to>
    <xdr:cxnSp macro="">
      <xdr:nvCxnSpPr>
        <xdr:cNvPr id="124" name="直線コネクタ 123"/>
        <xdr:cNvCxnSpPr/>
      </xdr:nvCxnSpPr>
      <xdr:spPr>
        <a:xfrm>
          <a:off x="4546600" y="871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19701</xdr:rowOff>
    </xdr:from>
    <xdr:to>
      <xdr:col>24</xdr:col>
      <xdr:colOff>63500</xdr:colOff>
      <xdr:row>58</xdr:row>
      <xdr:rowOff>150673</xdr:rowOff>
    </xdr:to>
    <xdr:cxnSp macro="">
      <xdr:nvCxnSpPr>
        <xdr:cNvPr id="125" name="直線コネクタ 124"/>
        <xdr:cNvCxnSpPr/>
      </xdr:nvCxnSpPr>
      <xdr:spPr>
        <a:xfrm flipV="1">
          <a:off x="3797300" y="9792351"/>
          <a:ext cx="838200" cy="30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72327</xdr:rowOff>
    </xdr:from>
    <xdr:ext cx="534377" cy="259045"/>
    <xdr:sp macro="" textlink="">
      <xdr:nvSpPr>
        <xdr:cNvPr id="126" name="物件費平均値テキスト"/>
        <xdr:cNvSpPr txBox="1"/>
      </xdr:nvSpPr>
      <xdr:spPr>
        <a:xfrm>
          <a:off x="4686300" y="9502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49450</xdr:rowOff>
    </xdr:from>
    <xdr:to>
      <xdr:col>24</xdr:col>
      <xdr:colOff>114300</xdr:colOff>
      <xdr:row>56</xdr:row>
      <xdr:rowOff>151050</xdr:rowOff>
    </xdr:to>
    <xdr:sp macro="" textlink="">
      <xdr:nvSpPr>
        <xdr:cNvPr id="127" name="フローチャート: 判断 126"/>
        <xdr:cNvSpPr/>
      </xdr:nvSpPr>
      <xdr:spPr>
        <a:xfrm>
          <a:off x="45847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150673</xdr:rowOff>
    </xdr:from>
    <xdr:to>
      <xdr:col>19</xdr:col>
      <xdr:colOff>177800</xdr:colOff>
      <xdr:row>59</xdr:row>
      <xdr:rowOff>86289</xdr:rowOff>
    </xdr:to>
    <xdr:cxnSp macro="">
      <xdr:nvCxnSpPr>
        <xdr:cNvPr id="128" name="直線コネクタ 127"/>
        <xdr:cNvCxnSpPr/>
      </xdr:nvCxnSpPr>
      <xdr:spPr>
        <a:xfrm flipV="1">
          <a:off x="2908300" y="10094773"/>
          <a:ext cx="889000" cy="10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96901</xdr:rowOff>
    </xdr:from>
    <xdr:to>
      <xdr:col>20</xdr:col>
      <xdr:colOff>38100</xdr:colOff>
      <xdr:row>57</xdr:row>
      <xdr:rowOff>27051</xdr:rowOff>
    </xdr:to>
    <xdr:sp macro="" textlink="">
      <xdr:nvSpPr>
        <xdr:cNvPr id="129" name="フローチャート: 判断 128"/>
        <xdr:cNvSpPr/>
      </xdr:nvSpPr>
      <xdr:spPr>
        <a:xfrm>
          <a:off x="3746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43578</xdr:rowOff>
    </xdr:from>
    <xdr:ext cx="534377" cy="259045"/>
    <xdr:sp macro="" textlink="">
      <xdr:nvSpPr>
        <xdr:cNvPr id="130" name="テキスト ボックス 129"/>
        <xdr:cNvSpPr txBox="1"/>
      </xdr:nvSpPr>
      <xdr:spPr>
        <a:xfrm>
          <a:off x="3530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41321</xdr:rowOff>
    </xdr:from>
    <xdr:to>
      <xdr:col>15</xdr:col>
      <xdr:colOff>50800</xdr:colOff>
      <xdr:row>59</xdr:row>
      <xdr:rowOff>86289</xdr:rowOff>
    </xdr:to>
    <xdr:cxnSp macro="">
      <xdr:nvCxnSpPr>
        <xdr:cNvPr id="131" name="直線コネクタ 130"/>
        <xdr:cNvCxnSpPr/>
      </xdr:nvCxnSpPr>
      <xdr:spPr>
        <a:xfrm>
          <a:off x="2019300" y="10156871"/>
          <a:ext cx="889000" cy="4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171310</xdr:rowOff>
    </xdr:from>
    <xdr:to>
      <xdr:col>15</xdr:col>
      <xdr:colOff>101600</xdr:colOff>
      <xdr:row>57</xdr:row>
      <xdr:rowOff>101460</xdr:rowOff>
    </xdr:to>
    <xdr:sp macro="" textlink="">
      <xdr:nvSpPr>
        <xdr:cNvPr id="132" name="フローチャート: 判断 131"/>
        <xdr:cNvSpPr/>
      </xdr:nvSpPr>
      <xdr:spPr>
        <a:xfrm>
          <a:off x="2857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117987</xdr:rowOff>
    </xdr:from>
    <xdr:ext cx="534377" cy="259045"/>
    <xdr:sp macro="" textlink="">
      <xdr:nvSpPr>
        <xdr:cNvPr id="133" name="テキスト ボックス 132"/>
        <xdr:cNvSpPr txBox="1"/>
      </xdr:nvSpPr>
      <xdr:spPr>
        <a:xfrm>
          <a:off x="2641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41321</xdr:rowOff>
    </xdr:from>
    <xdr:to>
      <xdr:col>10</xdr:col>
      <xdr:colOff>114300</xdr:colOff>
      <xdr:row>59</xdr:row>
      <xdr:rowOff>88885</xdr:rowOff>
    </xdr:to>
    <xdr:cxnSp macro="">
      <xdr:nvCxnSpPr>
        <xdr:cNvPr id="134" name="直線コネクタ 133"/>
        <xdr:cNvCxnSpPr/>
      </xdr:nvCxnSpPr>
      <xdr:spPr>
        <a:xfrm flipV="1">
          <a:off x="1130300" y="10156871"/>
          <a:ext cx="889000" cy="4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25349</xdr:rowOff>
    </xdr:from>
    <xdr:to>
      <xdr:col>10</xdr:col>
      <xdr:colOff>165100</xdr:colOff>
      <xdr:row>57</xdr:row>
      <xdr:rowOff>126949</xdr:rowOff>
    </xdr:to>
    <xdr:sp macro="" textlink="">
      <xdr:nvSpPr>
        <xdr:cNvPr id="135" name="フローチャート: 判断 134"/>
        <xdr:cNvSpPr/>
      </xdr:nvSpPr>
      <xdr:spPr>
        <a:xfrm>
          <a:off x="1968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143476</xdr:rowOff>
    </xdr:from>
    <xdr:ext cx="534377" cy="259045"/>
    <xdr:sp macro="" textlink="">
      <xdr:nvSpPr>
        <xdr:cNvPr id="136" name="テキスト ボックス 135"/>
        <xdr:cNvSpPr txBox="1"/>
      </xdr:nvSpPr>
      <xdr:spPr>
        <a:xfrm>
          <a:off x="1752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55573</xdr:rowOff>
    </xdr:from>
    <xdr:to>
      <xdr:col>6</xdr:col>
      <xdr:colOff>38100</xdr:colOff>
      <xdr:row>57</xdr:row>
      <xdr:rowOff>157173</xdr:rowOff>
    </xdr:to>
    <xdr:sp macro="" textlink="">
      <xdr:nvSpPr>
        <xdr:cNvPr id="137" name="フローチャート: 判断 136"/>
        <xdr:cNvSpPr/>
      </xdr:nvSpPr>
      <xdr:spPr>
        <a:xfrm>
          <a:off x="1079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2250</xdr:rowOff>
    </xdr:from>
    <xdr:ext cx="534377" cy="259045"/>
    <xdr:sp macro="" textlink="">
      <xdr:nvSpPr>
        <xdr:cNvPr id="138" name="テキスト ボックス 137"/>
        <xdr:cNvSpPr txBox="1"/>
      </xdr:nvSpPr>
      <xdr:spPr>
        <a:xfrm>
          <a:off x="863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140351</xdr:rowOff>
    </xdr:from>
    <xdr:to>
      <xdr:col>24</xdr:col>
      <xdr:colOff>114300</xdr:colOff>
      <xdr:row>57</xdr:row>
      <xdr:rowOff>70501</xdr:rowOff>
    </xdr:to>
    <xdr:sp macro="" textlink="">
      <xdr:nvSpPr>
        <xdr:cNvPr id="144" name="楕円 143"/>
        <xdr:cNvSpPr/>
      </xdr:nvSpPr>
      <xdr:spPr>
        <a:xfrm>
          <a:off x="4584700" y="974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118778</xdr:rowOff>
    </xdr:from>
    <xdr:ext cx="534377" cy="259045"/>
    <xdr:sp macro="" textlink="">
      <xdr:nvSpPr>
        <xdr:cNvPr id="145" name="物件費該当値テキスト"/>
        <xdr:cNvSpPr txBox="1"/>
      </xdr:nvSpPr>
      <xdr:spPr>
        <a:xfrm>
          <a:off x="4686300" y="97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99873</xdr:rowOff>
    </xdr:from>
    <xdr:to>
      <xdr:col>20</xdr:col>
      <xdr:colOff>38100</xdr:colOff>
      <xdr:row>59</xdr:row>
      <xdr:rowOff>30023</xdr:rowOff>
    </xdr:to>
    <xdr:sp macro="" textlink="">
      <xdr:nvSpPr>
        <xdr:cNvPr id="146" name="楕円 145"/>
        <xdr:cNvSpPr/>
      </xdr:nvSpPr>
      <xdr:spPr>
        <a:xfrm>
          <a:off x="3746500" y="1004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21150</xdr:rowOff>
    </xdr:from>
    <xdr:ext cx="534377" cy="259045"/>
    <xdr:sp macro="" textlink="">
      <xdr:nvSpPr>
        <xdr:cNvPr id="147" name="テキスト ボックス 146"/>
        <xdr:cNvSpPr txBox="1"/>
      </xdr:nvSpPr>
      <xdr:spPr>
        <a:xfrm>
          <a:off x="3530111" y="1013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35489</xdr:rowOff>
    </xdr:from>
    <xdr:to>
      <xdr:col>15</xdr:col>
      <xdr:colOff>101600</xdr:colOff>
      <xdr:row>59</xdr:row>
      <xdr:rowOff>137089</xdr:rowOff>
    </xdr:to>
    <xdr:sp macro="" textlink="">
      <xdr:nvSpPr>
        <xdr:cNvPr id="148" name="楕円 147"/>
        <xdr:cNvSpPr/>
      </xdr:nvSpPr>
      <xdr:spPr>
        <a:xfrm>
          <a:off x="2857500" y="1015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128216</xdr:rowOff>
    </xdr:from>
    <xdr:ext cx="534377" cy="259045"/>
    <xdr:sp macro="" textlink="">
      <xdr:nvSpPr>
        <xdr:cNvPr id="149" name="テキスト ボックス 148"/>
        <xdr:cNvSpPr txBox="1"/>
      </xdr:nvSpPr>
      <xdr:spPr>
        <a:xfrm>
          <a:off x="2641111" y="1024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161971</xdr:rowOff>
    </xdr:from>
    <xdr:to>
      <xdr:col>10</xdr:col>
      <xdr:colOff>165100</xdr:colOff>
      <xdr:row>59</xdr:row>
      <xdr:rowOff>92121</xdr:rowOff>
    </xdr:to>
    <xdr:sp macro="" textlink="">
      <xdr:nvSpPr>
        <xdr:cNvPr id="150" name="楕円 149"/>
        <xdr:cNvSpPr/>
      </xdr:nvSpPr>
      <xdr:spPr>
        <a:xfrm>
          <a:off x="1968500" y="10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83248</xdr:rowOff>
    </xdr:from>
    <xdr:ext cx="534377" cy="259045"/>
    <xdr:sp macro="" textlink="">
      <xdr:nvSpPr>
        <xdr:cNvPr id="151" name="テキスト ボックス 150"/>
        <xdr:cNvSpPr txBox="1"/>
      </xdr:nvSpPr>
      <xdr:spPr>
        <a:xfrm>
          <a:off x="1752111" y="1019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38085</xdr:rowOff>
    </xdr:from>
    <xdr:to>
      <xdr:col>6</xdr:col>
      <xdr:colOff>38100</xdr:colOff>
      <xdr:row>59</xdr:row>
      <xdr:rowOff>139685</xdr:rowOff>
    </xdr:to>
    <xdr:sp macro="" textlink="">
      <xdr:nvSpPr>
        <xdr:cNvPr id="152" name="楕円 151"/>
        <xdr:cNvSpPr/>
      </xdr:nvSpPr>
      <xdr:spPr>
        <a:xfrm>
          <a:off x="1079500" y="1015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130812</xdr:rowOff>
    </xdr:from>
    <xdr:ext cx="534377" cy="259045"/>
    <xdr:sp macro="" textlink="">
      <xdr:nvSpPr>
        <xdr:cNvPr id="153" name="テキスト ボックス 152"/>
        <xdr:cNvSpPr txBox="1"/>
      </xdr:nvSpPr>
      <xdr:spPr>
        <a:xfrm>
          <a:off x="863111" y="1024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60604</xdr:rowOff>
    </xdr:from>
    <xdr:to>
      <xdr:col>24</xdr:col>
      <xdr:colOff>62865</xdr:colOff>
      <xdr:row>79</xdr:row>
      <xdr:rowOff>21743</xdr:rowOff>
    </xdr:to>
    <xdr:cxnSp macro="">
      <xdr:nvCxnSpPr>
        <xdr:cNvPr id="177" name="直線コネクタ 176"/>
        <xdr:cNvCxnSpPr/>
      </xdr:nvCxnSpPr>
      <xdr:spPr>
        <a:xfrm flipV="1">
          <a:off x="4633595" y="12062104"/>
          <a:ext cx="127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25570</xdr:rowOff>
    </xdr:from>
    <xdr:ext cx="378565" cy="259045"/>
    <xdr:sp macro="" textlink="">
      <xdr:nvSpPr>
        <xdr:cNvPr id="178" name="維持補修費最小値テキスト"/>
        <xdr:cNvSpPr txBox="1"/>
      </xdr:nvSpPr>
      <xdr:spPr>
        <a:xfrm>
          <a:off x="4686300" y="1357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21743</xdr:rowOff>
    </xdr:from>
    <xdr:to>
      <xdr:col>24</xdr:col>
      <xdr:colOff>152400</xdr:colOff>
      <xdr:row>79</xdr:row>
      <xdr:rowOff>21743</xdr:rowOff>
    </xdr:to>
    <xdr:cxnSp macro="">
      <xdr:nvCxnSpPr>
        <xdr:cNvPr id="179" name="直線コネクタ 178"/>
        <xdr:cNvCxnSpPr/>
      </xdr:nvCxnSpPr>
      <xdr:spPr>
        <a:xfrm>
          <a:off x="4546600" y="1356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7281</xdr:rowOff>
    </xdr:from>
    <xdr:ext cx="534377" cy="259045"/>
    <xdr:sp macro="" textlink="">
      <xdr:nvSpPr>
        <xdr:cNvPr id="180" name="維持補修費最大値テキスト"/>
        <xdr:cNvSpPr txBox="1"/>
      </xdr:nvSpPr>
      <xdr:spPr>
        <a:xfrm>
          <a:off x="4686300" y="11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60604</xdr:rowOff>
    </xdr:from>
    <xdr:to>
      <xdr:col>24</xdr:col>
      <xdr:colOff>152400</xdr:colOff>
      <xdr:row>70</xdr:row>
      <xdr:rowOff>60604</xdr:rowOff>
    </xdr:to>
    <xdr:cxnSp macro="">
      <xdr:nvCxnSpPr>
        <xdr:cNvPr id="181" name="直線コネクタ 180"/>
        <xdr:cNvCxnSpPr/>
      </xdr:nvCxnSpPr>
      <xdr:spPr>
        <a:xfrm>
          <a:off x="4546600" y="1206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96876</xdr:rowOff>
    </xdr:from>
    <xdr:to>
      <xdr:col>24</xdr:col>
      <xdr:colOff>63500</xdr:colOff>
      <xdr:row>77</xdr:row>
      <xdr:rowOff>109868</xdr:rowOff>
    </xdr:to>
    <xdr:cxnSp macro="">
      <xdr:nvCxnSpPr>
        <xdr:cNvPr id="182" name="直線コネクタ 181"/>
        <xdr:cNvCxnSpPr/>
      </xdr:nvCxnSpPr>
      <xdr:spPr>
        <a:xfrm flipV="1">
          <a:off x="3797300" y="13298526"/>
          <a:ext cx="838200" cy="1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55884</xdr:rowOff>
    </xdr:from>
    <xdr:ext cx="469744" cy="259045"/>
    <xdr:sp macro="" textlink="">
      <xdr:nvSpPr>
        <xdr:cNvPr id="183" name="維持補修費平均値テキスト"/>
        <xdr:cNvSpPr txBox="1"/>
      </xdr:nvSpPr>
      <xdr:spPr>
        <a:xfrm>
          <a:off x="4686300" y="13086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33007</xdr:rowOff>
    </xdr:from>
    <xdr:to>
      <xdr:col>24</xdr:col>
      <xdr:colOff>114300</xdr:colOff>
      <xdr:row>77</xdr:row>
      <xdr:rowOff>134607</xdr:rowOff>
    </xdr:to>
    <xdr:sp macro="" textlink="">
      <xdr:nvSpPr>
        <xdr:cNvPr id="184" name="フローチャート: 判断 183"/>
        <xdr:cNvSpPr/>
      </xdr:nvSpPr>
      <xdr:spPr>
        <a:xfrm>
          <a:off x="45847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109868</xdr:rowOff>
    </xdr:from>
    <xdr:to>
      <xdr:col>19</xdr:col>
      <xdr:colOff>177800</xdr:colOff>
      <xdr:row>78</xdr:row>
      <xdr:rowOff>11113</xdr:rowOff>
    </xdr:to>
    <xdr:cxnSp macro="">
      <xdr:nvCxnSpPr>
        <xdr:cNvPr id="185" name="直線コネクタ 184"/>
        <xdr:cNvCxnSpPr/>
      </xdr:nvCxnSpPr>
      <xdr:spPr>
        <a:xfrm flipV="1">
          <a:off x="2908300" y="13311518"/>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107798</xdr:rowOff>
    </xdr:from>
    <xdr:to>
      <xdr:col>20</xdr:col>
      <xdr:colOff>38100</xdr:colOff>
      <xdr:row>78</xdr:row>
      <xdr:rowOff>37948</xdr:rowOff>
    </xdr:to>
    <xdr:sp macro="" textlink="">
      <xdr:nvSpPr>
        <xdr:cNvPr id="186" name="フローチャート: 判断 185"/>
        <xdr:cNvSpPr/>
      </xdr:nvSpPr>
      <xdr:spPr>
        <a:xfrm>
          <a:off x="3746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29075</xdr:rowOff>
    </xdr:from>
    <xdr:ext cx="469744" cy="259045"/>
    <xdr:sp macro="" textlink="">
      <xdr:nvSpPr>
        <xdr:cNvPr id="187" name="テキスト ボックス 186"/>
        <xdr:cNvSpPr txBox="1"/>
      </xdr:nvSpPr>
      <xdr:spPr>
        <a:xfrm>
          <a:off x="3562428" y="1340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11113</xdr:rowOff>
    </xdr:from>
    <xdr:to>
      <xdr:col>15</xdr:col>
      <xdr:colOff>50800</xdr:colOff>
      <xdr:row>78</xdr:row>
      <xdr:rowOff>44335</xdr:rowOff>
    </xdr:to>
    <xdr:cxnSp macro="">
      <xdr:nvCxnSpPr>
        <xdr:cNvPr id="188" name="直線コネクタ 187"/>
        <xdr:cNvCxnSpPr/>
      </xdr:nvCxnSpPr>
      <xdr:spPr>
        <a:xfrm flipV="1">
          <a:off x="2019300" y="13384213"/>
          <a:ext cx="889000" cy="3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70459</xdr:rowOff>
    </xdr:from>
    <xdr:to>
      <xdr:col>15</xdr:col>
      <xdr:colOff>101600</xdr:colOff>
      <xdr:row>78</xdr:row>
      <xdr:rowOff>609</xdr:rowOff>
    </xdr:to>
    <xdr:sp macro="" textlink="">
      <xdr:nvSpPr>
        <xdr:cNvPr id="189" name="フローチャート: 判断 188"/>
        <xdr:cNvSpPr/>
      </xdr:nvSpPr>
      <xdr:spPr>
        <a:xfrm>
          <a:off x="2857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17136</xdr:rowOff>
    </xdr:from>
    <xdr:ext cx="469744" cy="259045"/>
    <xdr:sp macro="" textlink="">
      <xdr:nvSpPr>
        <xdr:cNvPr id="190" name="テキスト ボックス 189"/>
        <xdr:cNvSpPr txBox="1"/>
      </xdr:nvSpPr>
      <xdr:spPr>
        <a:xfrm>
          <a:off x="2673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38925</xdr:rowOff>
    </xdr:from>
    <xdr:to>
      <xdr:col>10</xdr:col>
      <xdr:colOff>114300</xdr:colOff>
      <xdr:row>78</xdr:row>
      <xdr:rowOff>44335</xdr:rowOff>
    </xdr:to>
    <xdr:cxnSp macro="">
      <xdr:nvCxnSpPr>
        <xdr:cNvPr id="191" name="直線コネクタ 190"/>
        <xdr:cNvCxnSpPr/>
      </xdr:nvCxnSpPr>
      <xdr:spPr>
        <a:xfrm>
          <a:off x="1130300" y="13412025"/>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31674</xdr:rowOff>
    </xdr:from>
    <xdr:to>
      <xdr:col>10</xdr:col>
      <xdr:colOff>165100</xdr:colOff>
      <xdr:row>77</xdr:row>
      <xdr:rowOff>133274</xdr:rowOff>
    </xdr:to>
    <xdr:sp macro="" textlink="">
      <xdr:nvSpPr>
        <xdr:cNvPr id="192" name="フローチャート: 判断 191"/>
        <xdr:cNvSpPr/>
      </xdr:nvSpPr>
      <xdr:spPr>
        <a:xfrm>
          <a:off x="1968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149801</xdr:rowOff>
    </xdr:from>
    <xdr:ext cx="469744" cy="259045"/>
    <xdr:sp macro="" textlink="">
      <xdr:nvSpPr>
        <xdr:cNvPr id="193" name="テキスト ボックス 192"/>
        <xdr:cNvSpPr txBox="1"/>
      </xdr:nvSpPr>
      <xdr:spPr>
        <a:xfrm>
          <a:off x="1784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80251</xdr:rowOff>
    </xdr:from>
    <xdr:to>
      <xdr:col>6</xdr:col>
      <xdr:colOff>38100</xdr:colOff>
      <xdr:row>78</xdr:row>
      <xdr:rowOff>10401</xdr:rowOff>
    </xdr:to>
    <xdr:sp macro="" textlink="">
      <xdr:nvSpPr>
        <xdr:cNvPr id="194" name="フローチャート: 判断 193"/>
        <xdr:cNvSpPr/>
      </xdr:nvSpPr>
      <xdr:spPr>
        <a:xfrm>
          <a:off x="1079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26928</xdr:rowOff>
    </xdr:from>
    <xdr:ext cx="469744" cy="259045"/>
    <xdr:sp macro="" textlink="">
      <xdr:nvSpPr>
        <xdr:cNvPr id="195" name="テキスト ボックス 194"/>
        <xdr:cNvSpPr txBox="1"/>
      </xdr:nvSpPr>
      <xdr:spPr>
        <a:xfrm>
          <a:off x="895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46076</xdr:rowOff>
    </xdr:from>
    <xdr:to>
      <xdr:col>24</xdr:col>
      <xdr:colOff>114300</xdr:colOff>
      <xdr:row>77</xdr:row>
      <xdr:rowOff>147676</xdr:rowOff>
    </xdr:to>
    <xdr:sp macro="" textlink="">
      <xdr:nvSpPr>
        <xdr:cNvPr id="201" name="楕円 200"/>
        <xdr:cNvSpPr/>
      </xdr:nvSpPr>
      <xdr:spPr>
        <a:xfrm>
          <a:off x="4584700" y="1324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24503</xdr:rowOff>
    </xdr:from>
    <xdr:ext cx="469744" cy="259045"/>
    <xdr:sp macro="" textlink="">
      <xdr:nvSpPr>
        <xdr:cNvPr id="202" name="維持補修費該当値テキスト"/>
        <xdr:cNvSpPr txBox="1"/>
      </xdr:nvSpPr>
      <xdr:spPr>
        <a:xfrm>
          <a:off x="4686300" y="1322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59068</xdr:rowOff>
    </xdr:from>
    <xdr:to>
      <xdr:col>20</xdr:col>
      <xdr:colOff>38100</xdr:colOff>
      <xdr:row>77</xdr:row>
      <xdr:rowOff>160668</xdr:rowOff>
    </xdr:to>
    <xdr:sp macro="" textlink="">
      <xdr:nvSpPr>
        <xdr:cNvPr id="203" name="楕円 202"/>
        <xdr:cNvSpPr/>
      </xdr:nvSpPr>
      <xdr:spPr>
        <a:xfrm>
          <a:off x="3746500" y="1326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5745</xdr:rowOff>
    </xdr:from>
    <xdr:ext cx="469744" cy="259045"/>
    <xdr:sp macro="" textlink="">
      <xdr:nvSpPr>
        <xdr:cNvPr id="204" name="テキスト ボックス 203"/>
        <xdr:cNvSpPr txBox="1"/>
      </xdr:nvSpPr>
      <xdr:spPr>
        <a:xfrm>
          <a:off x="3562428" y="130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131763</xdr:rowOff>
    </xdr:from>
    <xdr:to>
      <xdr:col>15</xdr:col>
      <xdr:colOff>101600</xdr:colOff>
      <xdr:row>78</xdr:row>
      <xdr:rowOff>61913</xdr:rowOff>
    </xdr:to>
    <xdr:sp macro="" textlink="">
      <xdr:nvSpPr>
        <xdr:cNvPr id="205" name="楕円 204"/>
        <xdr:cNvSpPr/>
      </xdr:nvSpPr>
      <xdr:spPr>
        <a:xfrm>
          <a:off x="2857500" y="1333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53040</xdr:rowOff>
    </xdr:from>
    <xdr:ext cx="469744" cy="259045"/>
    <xdr:sp macro="" textlink="">
      <xdr:nvSpPr>
        <xdr:cNvPr id="206" name="テキスト ボックス 205"/>
        <xdr:cNvSpPr txBox="1"/>
      </xdr:nvSpPr>
      <xdr:spPr>
        <a:xfrm>
          <a:off x="2673428" y="1342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164985</xdr:rowOff>
    </xdr:from>
    <xdr:to>
      <xdr:col>10</xdr:col>
      <xdr:colOff>165100</xdr:colOff>
      <xdr:row>78</xdr:row>
      <xdr:rowOff>95135</xdr:rowOff>
    </xdr:to>
    <xdr:sp macro="" textlink="">
      <xdr:nvSpPr>
        <xdr:cNvPr id="207" name="楕円 206"/>
        <xdr:cNvSpPr/>
      </xdr:nvSpPr>
      <xdr:spPr>
        <a:xfrm>
          <a:off x="1968500" y="1336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86262</xdr:rowOff>
    </xdr:from>
    <xdr:ext cx="469744" cy="259045"/>
    <xdr:sp macro="" textlink="">
      <xdr:nvSpPr>
        <xdr:cNvPr id="208" name="テキスト ボックス 207"/>
        <xdr:cNvSpPr txBox="1"/>
      </xdr:nvSpPr>
      <xdr:spPr>
        <a:xfrm>
          <a:off x="1784428" y="13459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159575</xdr:rowOff>
    </xdr:from>
    <xdr:to>
      <xdr:col>6</xdr:col>
      <xdr:colOff>38100</xdr:colOff>
      <xdr:row>78</xdr:row>
      <xdr:rowOff>89725</xdr:rowOff>
    </xdr:to>
    <xdr:sp macro="" textlink="">
      <xdr:nvSpPr>
        <xdr:cNvPr id="209" name="楕円 208"/>
        <xdr:cNvSpPr/>
      </xdr:nvSpPr>
      <xdr:spPr>
        <a:xfrm>
          <a:off x="1079500" y="1336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80852</xdr:rowOff>
    </xdr:from>
    <xdr:ext cx="469744" cy="259045"/>
    <xdr:sp macro="" textlink="">
      <xdr:nvSpPr>
        <xdr:cNvPr id="210" name="テキスト ボックス 209"/>
        <xdr:cNvSpPr txBox="1"/>
      </xdr:nvSpPr>
      <xdr:spPr>
        <a:xfrm>
          <a:off x="895428" y="1345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159995</xdr:rowOff>
    </xdr:from>
    <xdr:to>
      <xdr:col>24</xdr:col>
      <xdr:colOff>62865</xdr:colOff>
      <xdr:row>99</xdr:row>
      <xdr:rowOff>82156</xdr:rowOff>
    </xdr:to>
    <xdr:cxnSp macro="">
      <xdr:nvCxnSpPr>
        <xdr:cNvPr id="235" name="直線コネクタ 234"/>
        <xdr:cNvCxnSpPr/>
      </xdr:nvCxnSpPr>
      <xdr:spPr>
        <a:xfrm flipV="1">
          <a:off x="4633595" y="15419045"/>
          <a:ext cx="1270" cy="1636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85983</xdr:rowOff>
    </xdr:from>
    <xdr:ext cx="534377" cy="259045"/>
    <xdr:sp macro="" textlink="">
      <xdr:nvSpPr>
        <xdr:cNvPr id="236" name="扶助費最小値テキスト"/>
        <xdr:cNvSpPr txBox="1"/>
      </xdr:nvSpPr>
      <xdr:spPr>
        <a:xfrm>
          <a:off x="4686300" y="170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82156</xdr:rowOff>
    </xdr:from>
    <xdr:to>
      <xdr:col>24</xdr:col>
      <xdr:colOff>152400</xdr:colOff>
      <xdr:row>99</xdr:row>
      <xdr:rowOff>82156</xdr:rowOff>
    </xdr:to>
    <xdr:cxnSp macro="">
      <xdr:nvCxnSpPr>
        <xdr:cNvPr id="237" name="直線コネクタ 236"/>
        <xdr:cNvCxnSpPr/>
      </xdr:nvCxnSpPr>
      <xdr:spPr>
        <a:xfrm>
          <a:off x="4546600" y="1705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106672</xdr:rowOff>
    </xdr:from>
    <xdr:ext cx="599010" cy="259045"/>
    <xdr:sp macro="" textlink="">
      <xdr:nvSpPr>
        <xdr:cNvPr id="238" name="扶助費最大値テキスト"/>
        <xdr:cNvSpPr txBox="1"/>
      </xdr:nvSpPr>
      <xdr:spPr>
        <a:xfrm>
          <a:off x="4686300" y="1519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159995</xdr:rowOff>
    </xdr:from>
    <xdr:to>
      <xdr:col>24</xdr:col>
      <xdr:colOff>152400</xdr:colOff>
      <xdr:row>89</xdr:row>
      <xdr:rowOff>159995</xdr:rowOff>
    </xdr:to>
    <xdr:cxnSp macro="">
      <xdr:nvCxnSpPr>
        <xdr:cNvPr id="239" name="直線コネクタ 238"/>
        <xdr:cNvCxnSpPr/>
      </xdr:nvCxnSpPr>
      <xdr:spPr>
        <a:xfrm>
          <a:off x="4546600" y="1541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71692</xdr:rowOff>
    </xdr:from>
    <xdr:to>
      <xdr:col>24</xdr:col>
      <xdr:colOff>63500</xdr:colOff>
      <xdr:row>95</xdr:row>
      <xdr:rowOff>101867</xdr:rowOff>
    </xdr:to>
    <xdr:cxnSp macro="">
      <xdr:nvCxnSpPr>
        <xdr:cNvPr id="240" name="直線コネクタ 239"/>
        <xdr:cNvCxnSpPr/>
      </xdr:nvCxnSpPr>
      <xdr:spPr>
        <a:xfrm flipV="1">
          <a:off x="3797300" y="16359442"/>
          <a:ext cx="8382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103624</xdr:rowOff>
    </xdr:from>
    <xdr:ext cx="599010" cy="259045"/>
    <xdr:sp macro="" textlink="">
      <xdr:nvSpPr>
        <xdr:cNvPr id="241" name="扶助費平均値テキスト"/>
        <xdr:cNvSpPr txBox="1"/>
      </xdr:nvSpPr>
      <xdr:spPr>
        <a:xfrm>
          <a:off x="4686300" y="16391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125197</xdr:rowOff>
    </xdr:from>
    <xdr:to>
      <xdr:col>24</xdr:col>
      <xdr:colOff>114300</xdr:colOff>
      <xdr:row>96</xdr:row>
      <xdr:rowOff>55347</xdr:rowOff>
    </xdr:to>
    <xdr:sp macro="" textlink="">
      <xdr:nvSpPr>
        <xdr:cNvPr id="242" name="フローチャート: 判断 241"/>
        <xdr:cNvSpPr/>
      </xdr:nvSpPr>
      <xdr:spPr>
        <a:xfrm>
          <a:off x="4584700" y="164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101867</xdr:rowOff>
    </xdr:from>
    <xdr:to>
      <xdr:col>19</xdr:col>
      <xdr:colOff>177800</xdr:colOff>
      <xdr:row>96</xdr:row>
      <xdr:rowOff>2209</xdr:rowOff>
    </xdr:to>
    <xdr:cxnSp macro="">
      <xdr:nvCxnSpPr>
        <xdr:cNvPr id="243" name="直線コネクタ 242"/>
        <xdr:cNvCxnSpPr/>
      </xdr:nvCxnSpPr>
      <xdr:spPr>
        <a:xfrm flipV="1">
          <a:off x="2908300" y="16389617"/>
          <a:ext cx="889000" cy="7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4" name="フローチャート: 判断 243"/>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84027</xdr:rowOff>
    </xdr:from>
    <xdr:ext cx="599010" cy="259045"/>
    <xdr:sp macro="" textlink="">
      <xdr:nvSpPr>
        <xdr:cNvPr id="245" name="テキスト ボックス 244"/>
        <xdr:cNvSpPr txBox="1"/>
      </xdr:nvSpPr>
      <xdr:spPr>
        <a:xfrm>
          <a:off x="3497795" y="1654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2209</xdr:rowOff>
    </xdr:from>
    <xdr:to>
      <xdr:col>15</xdr:col>
      <xdr:colOff>50800</xdr:colOff>
      <xdr:row>96</xdr:row>
      <xdr:rowOff>16574</xdr:rowOff>
    </xdr:to>
    <xdr:cxnSp macro="">
      <xdr:nvCxnSpPr>
        <xdr:cNvPr id="246" name="直線コネクタ 245"/>
        <xdr:cNvCxnSpPr/>
      </xdr:nvCxnSpPr>
      <xdr:spPr>
        <a:xfrm flipV="1">
          <a:off x="2019300" y="16461409"/>
          <a:ext cx="889000" cy="1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7" name="フローチャート: 判断 246"/>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134624</xdr:rowOff>
    </xdr:from>
    <xdr:ext cx="534377" cy="259045"/>
    <xdr:sp macro="" textlink="">
      <xdr:nvSpPr>
        <xdr:cNvPr id="248" name="テキスト ボックス 247"/>
        <xdr:cNvSpPr txBox="1"/>
      </xdr:nvSpPr>
      <xdr:spPr>
        <a:xfrm>
          <a:off x="2641111" y="165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14567</xdr:rowOff>
    </xdr:from>
    <xdr:to>
      <xdr:col>10</xdr:col>
      <xdr:colOff>114300</xdr:colOff>
      <xdr:row>96</xdr:row>
      <xdr:rowOff>16574</xdr:rowOff>
    </xdr:to>
    <xdr:cxnSp macro="">
      <xdr:nvCxnSpPr>
        <xdr:cNvPr id="249" name="直線コネクタ 248"/>
        <xdr:cNvCxnSpPr/>
      </xdr:nvCxnSpPr>
      <xdr:spPr>
        <a:xfrm>
          <a:off x="1130300" y="16473767"/>
          <a:ext cx="889000" cy="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50" name="フローチャート: 判断 249"/>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136796</xdr:rowOff>
    </xdr:from>
    <xdr:ext cx="534377" cy="259045"/>
    <xdr:sp macro="" textlink="">
      <xdr:nvSpPr>
        <xdr:cNvPr id="251" name="テキスト ボックス 250"/>
        <xdr:cNvSpPr txBox="1"/>
      </xdr:nvSpPr>
      <xdr:spPr>
        <a:xfrm>
          <a:off x="1752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52" name="フローチャート: 判断 251"/>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170769</xdr:rowOff>
    </xdr:from>
    <xdr:ext cx="534377" cy="259045"/>
    <xdr:sp macro="" textlink="">
      <xdr:nvSpPr>
        <xdr:cNvPr id="253" name="テキスト ボックス 252"/>
        <xdr:cNvSpPr txBox="1"/>
      </xdr:nvSpPr>
      <xdr:spPr>
        <a:xfrm>
          <a:off x="863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20892</xdr:rowOff>
    </xdr:from>
    <xdr:to>
      <xdr:col>24</xdr:col>
      <xdr:colOff>114300</xdr:colOff>
      <xdr:row>95</xdr:row>
      <xdr:rowOff>122492</xdr:rowOff>
    </xdr:to>
    <xdr:sp macro="" textlink="">
      <xdr:nvSpPr>
        <xdr:cNvPr id="259" name="楕円 258"/>
        <xdr:cNvSpPr/>
      </xdr:nvSpPr>
      <xdr:spPr>
        <a:xfrm>
          <a:off x="4584700" y="1630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43769</xdr:rowOff>
    </xdr:from>
    <xdr:ext cx="599010" cy="259045"/>
    <xdr:sp macro="" textlink="">
      <xdr:nvSpPr>
        <xdr:cNvPr id="260" name="扶助費該当値テキスト"/>
        <xdr:cNvSpPr txBox="1"/>
      </xdr:nvSpPr>
      <xdr:spPr>
        <a:xfrm>
          <a:off x="4686300" y="16160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51067</xdr:rowOff>
    </xdr:from>
    <xdr:to>
      <xdr:col>20</xdr:col>
      <xdr:colOff>38100</xdr:colOff>
      <xdr:row>95</xdr:row>
      <xdr:rowOff>152667</xdr:rowOff>
    </xdr:to>
    <xdr:sp macro="" textlink="">
      <xdr:nvSpPr>
        <xdr:cNvPr id="261" name="楕円 260"/>
        <xdr:cNvSpPr/>
      </xdr:nvSpPr>
      <xdr:spPr>
        <a:xfrm>
          <a:off x="3746500" y="163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169194</xdr:rowOff>
    </xdr:from>
    <xdr:ext cx="599010" cy="259045"/>
    <xdr:sp macro="" textlink="">
      <xdr:nvSpPr>
        <xdr:cNvPr id="262" name="テキスト ボックス 261"/>
        <xdr:cNvSpPr txBox="1"/>
      </xdr:nvSpPr>
      <xdr:spPr>
        <a:xfrm>
          <a:off x="3497795" y="16114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122859</xdr:rowOff>
    </xdr:from>
    <xdr:to>
      <xdr:col>15</xdr:col>
      <xdr:colOff>101600</xdr:colOff>
      <xdr:row>96</xdr:row>
      <xdr:rowOff>53009</xdr:rowOff>
    </xdr:to>
    <xdr:sp macro="" textlink="">
      <xdr:nvSpPr>
        <xdr:cNvPr id="263" name="楕円 262"/>
        <xdr:cNvSpPr/>
      </xdr:nvSpPr>
      <xdr:spPr>
        <a:xfrm>
          <a:off x="2857500" y="1641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69536</xdr:rowOff>
    </xdr:from>
    <xdr:ext cx="599010" cy="259045"/>
    <xdr:sp macro="" textlink="">
      <xdr:nvSpPr>
        <xdr:cNvPr id="264" name="テキスト ボックス 263"/>
        <xdr:cNvSpPr txBox="1"/>
      </xdr:nvSpPr>
      <xdr:spPr>
        <a:xfrm>
          <a:off x="2608795" y="16185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137224</xdr:rowOff>
    </xdr:from>
    <xdr:to>
      <xdr:col>10</xdr:col>
      <xdr:colOff>165100</xdr:colOff>
      <xdr:row>96</xdr:row>
      <xdr:rowOff>67374</xdr:rowOff>
    </xdr:to>
    <xdr:sp macro="" textlink="">
      <xdr:nvSpPr>
        <xdr:cNvPr id="265" name="楕円 264"/>
        <xdr:cNvSpPr/>
      </xdr:nvSpPr>
      <xdr:spPr>
        <a:xfrm>
          <a:off x="1968500" y="1642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83901</xdr:rowOff>
    </xdr:from>
    <xdr:ext cx="599010" cy="259045"/>
    <xdr:sp macro="" textlink="">
      <xdr:nvSpPr>
        <xdr:cNvPr id="266" name="テキスト ボックス 265"/>
        <xdr:cNvSpPr txBox="1"/>
      </xdr:nvSpPr>
      <xdr:spPr>
        <a:xfrm>
          <a:off x="1719795" y="16200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135217</xdr:rowOff>
    </xdr:from>
    <xdr:to>
      <xdr:col>6</xdr:col>
      <xdr:colOff>38100</xdr:colOff>
      <xdr:row>96</xdr:row>
      <xdr:rowOff>65367</xdr:rowOff>
    </xdr:to>
    <xdr:sp macro="" textlink="">
      <xdr:nvSpPr>
        <xdr:cNvPr id="267" name="楕円 266"/>
        <xdr:cNvSpPr/>
      </xdr:nvSpPr>
      <xdr:spPr>
        <a:xfrm>
          <a:off x="1079500" y="1642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81894</xdr:rowOff>
    </xdr:from>
    <xdr:ext cx="599010" cy="259045"/>
    <xdr:sp macro="" textlink="">
      <xdr:nvSpPr>
        <xdr:cNvPr id="268" name="テキスト ボックス 267"/>
        <xdr:cNvSpPr txBox="1"/>
      </xdr:nvSpPr>
      <xdr:spPr>
        <a:xfrm>
          <a:off x="830795" y="16198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145479</xdr:rowOff>
    </xdr:from>
    <xdr:to>
      <xdr:col>54</xdr:col>
      <xdr:colOff>189865</xdr:colOff>
      <xdr:row>35</xdr:row>
      <xdr:rowOff>69593</xdr:rowOff>
    </xdr:to>
    <xdr:cxnSp macro="">
      <xdr:nvCxnSpPr>
        <xdr:cNvPr id="290" name="直線コネクタ 289"/>
        <xdr:cNvCxnSpPr/>
      </xdr:nvCxnSpPr>
      <xdr:spPr>
        <a:xfrm flipV="1">
          <a:off x="10475595" y="5460429"/>
          <a:ext cx="1270" cy="6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73420</xdr:rowOff>
    </xdr:from>
    <xdr:ext cx="599010" cy="259045"/>
    <xdr:sp macro="" textlink="">
      <xdr:nvSpPr>
        <xdr:cNvPr id="291" name="補助費等最小値テキスト"/>
        <xdr:cNvSpPr txBox="1"/>
      </xdr:nvSpPr>
      <xdr:spPr>
        <a:xfrm>
          <a:off x="10528300" y="607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69593</xdr:rowOff>
    </xdr:from>
    <xdr:to>
      <xdr:col>55</xdr:col>
      <xdr:colOff>88900</xdr:colOff>
      <xdr:row>35</xdr:row>
      <xdr:rowOff>69593</xdr:rowOff>
    </xdr:to>
    <xdr:cxnSp macro="">
      <xdr:nvCxnSpPr>
        <xdr:cNvPr id="292" name="直線コネクタ 291"/>
        <xdr:cNvCxnSpPr/>
      </xdr:nvCxnSpPr>
      <xdr:spPr>
        <a:xfrm>
          <a:off x="10388600" y="607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92156</xdr:rowOff>
    </xdr:from>
    <xdr:ext cx="599010" cy="259045"/>
    <xdr:sp macro="" textlink="">
      <xdr:nvSpPr>
        <xdr:cNvPr id="293" name="補助費等最大値テキスト"/>
        <xdr:cNvSpPr txBox="1"/>
      </xdr:nvSpPr>
      <xdr:spPr>
        <a:xfrm>
          <a:off x="10528300" y="52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145479</xdr:rowOff>
    </xdr:from>
    <xdr:to>
      <xdr:col>55</xdr:col>
      <xdr:colOff>88900</xdr:colOff>
      <xdr:row>31</xdr:row>
      <xdr:rowOff>145479</xdr:rowOff>
    </xdr:to>
    <xdr:cxnSp macro="">
      <xdr:nvCxnSpPr>
        <xdr:cNvPr id="294" name="直線コネクタ 293"/>
        <xdr:cNvCxnSpPr/>
      </xdr:nvCxnSpPr>
      <xdr:spPr>
        <a:xfrm>
          <a:off x="10388600" y="546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38142</xdr:rowOff>
    </xdr:from>
    <xdr:to>
      <xdr:col>55</xdr:col>
      <xdr:colOff>0</xdr:colOff>
      <xdr:row>37</xdr:row>
      <xdr:rowOff>10399</xdr:rowOff>
    </xdr:to>
    <xdr:cxnSp macro="">
      <xdr:nvCxnSpPr>
        <xdr:cNvPr id="295" name="直線コネクタ 294"/>
        <xdr:cNvCxnSpPr/>
      </xdr:nvCxnSpPr>
      <xdr:spPr>
        <a:xfrm flipV="1">
          <a:off x="9639300" y="5867442"/>
          <a:ext cx="838200" cy="48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170797</xdr:rowOff>
    </xdr:from>
    <xdr:ext cx="599010" cy="259045"/>
    <xdr:sp macro="" textlink="">
      <xdr:nvSpPr>
        <xdr:cNvPr id="296" name="補助費等平均値テキスト"/>
        <xdr:cNvSpPr txBox="1"/>
      </xdr:nvSpPr>
      <xdr:spPr>
        <a:xfrm>
          <a:off x="10528300" y="5657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147920</xdr:rowOff>
    </xdr:from>
    <xdr:to>
      <xdr:col>55</xdr:col>
      <xdr:colOff>50800</xdr:colOff>
      <xdr:row>34</xdr:row>
      <xdr:rowOff>78070</xdr:rowOff>
    </xdr:to>
    <xdr:sp macro="" textlink="">
      <xdr:nvSpPr>
        <xdr:cNvPr id="297" name="フローチャート: 判断 296"/>
        <xdr:cNvSpPr/>
      </xdr:nvSpPr>
      <xdr:spPr>
        <a:xfrm>
          <a:off x="104267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10399</xdr:rowOff>
    </xdr:from>
    <xdr:to>
      <xdr:col>50</xdr:col>
      <xdr:colOff>114300</xdr:colOff>
      <xdr:row>37</xdr:row>
      <xdr:rowOff>21774</xdr:rowOff>
    </xdr:to>
    <xdr:cxnSp macro="">
      <xdr:nvCxnSpPr>
        <xdr:cNvPr id="298" name="直線コネクタ 297"/>
        <xdr:cNvCxnSpPr/>
      </xdr:nvCxnSpPr>
      <xdr:spPr>
        <a:xfrm flipV="1">
          <a:off x="8750300" y="6354049"/>
          <a:ext cx="889000" cy="1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10769</xdr:rowOff>
    </xdr:from>
    <xdr:to>
      <xdr:col>50</xdr:col>
      <xdr:colOff>165100</xdr:colOff>
      <xdr:row>37</xdr:row>
      <xdr:rowOff>112369</xdr:rowOff>
    </xdr:to>
    <xdr:sp macro="" textlink="">
      <xdr:nvSpPr>
        <xdr:cNvPr id="299" name="フローチャート: 判断 298"/>
        <xdr:cNvSpPr/>
      </xdr:nvSpPr>
      <xdr:spPr>
        <a:xfrm>
          <a:off x="9588500" y="63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103496</xdr:rowOff>
    </xdr:from>
    <xdr:ext cx="534377" cy="259045"/>
    <xdr:sp macro="" textlink="">
      <xdr:nvSpPr>
        <xdr:cNvPr id="300" name="テキスト ボックス 299"/>
        <xdr:cNvSpPr txBox="1"/>
      </xdr:nvSpPr>
      <xdr:spPr>
        <a:xfrm>
          <a:off x="9372111" y="644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21774</xdr:rowOff>
    </xdr:from>
    <xdr:to>
      <xdr:col>45</xdr:col>
      <xdr:colOff>177800</xdr:colOff>
      <xdr:row>37</xdr:row>
      <xdr:rowOff>23224</xdr:rowOff>
    </xdr:to>
    <xdr:cxnSp macro="">
      <xdr:nvCxnSpPr>
        <xdr:cNvPr id="301" name="直線コネクタ 300"/>
        <xdr:cNvCxnSpPr/>
      </xdr:nvCxnSpPr>
      <xdr:spPr>
        <a:xfrm flipV="1">
          <a:off x="7861300" y="6365424"/>
          <a:ext cx="889000" cy="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28092</xdr:rowOff>
    </xdr:from>
    <xdr:to>
      <xdr:col>46</xdr:col>
      <xdr:colOff>38100</xdr:colOff>
      <xdr:row>37</xdr:row>
      <xdr:rowOff>129692</xdr:rowOff>
    </xdr:to>
    <xdr:sp macro="" textlink="">
      <xdr:nvSpPr>
        <xdr:cNvPr id="302" name="フローチャート: 判断 301"/>
        <xdr:cNvSpPr/>
      </xdr:nvSpPr>
      <xdr:spPr>
        <a:xfrm>
          <a:off x="8699500" y="63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120819</xdr:rowOff>
    </xdr:from>
    <xdr:ext cx="534377" cy="259045"/>
    <xdr:sp macro="" textlink="">
      <xdr:nvSpPr>
        <xdr:cNvPr id="303" name="テキスト ボックス 302"/>
        <xdr:cNvSpPr txBox="1"/>
      </xdr:nvSpPr>
      <xdr:spPr>
        <a:xfrm>
          <a:off x="8483111" y="64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21829</xdr:rowOff>
    </xdr:from>
    <xdr:to>
      <xdr:col>41</xdr:col>
      <xdr:colOff>50800</xdr:colOff>
      <xdr:row>37</xdr:row>
      <xdr:rowOff>23224</xdr:rowOff>
    </xdr:to>
    <xdr:cxnSp macro="">
      <xdr:nvCxnSpPr>
        <xdr:cNvPr id="304" name="直線コネクタ 303"/>
        <xdr:cNvCxnSpPr/>
      </xdr:nvCxnSpPr>
      <xdr:spPr>
        <a:xfrm>
          <a:off x="6972300" y="6365479"/>
          <a:ext cx="889000" cy="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32139</xdr:rowOff>
    </xdr:from>
    <xdr:to>
      <xdr:col>41</xdr:col>
      <xdr:colOff>101600</xdr:colOff>
      <xdr:row>37</xdr:row>
      <xdr:rowOff>133739</xdr:rowOff>
    </xdr:to>
    <xdr:sp macro="" textlink="">
      <xdr:nvSpPr>
        <xdr:cNvPr id="305" name="フローチャート: 判断 304"/>
        <xdr:cNvSpPr/>
      </xdr:nvSpPr>
      <xdr:spPr>
        <a:xfrm>
          <a:off x="7810500" y="63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124865</xdr:rowOff>
    </xdr:from>
    <xdr:ext cx="534377" cy="259045"/>
    <xdr:sp macro="" textlink="">
      <xdr:nvSpPr>
        <xdr:cNvPr id="306" name="テキスト ボックス 305"/>
        <xdr:cNvSpPr txBox="1"/>
      </xdr:nvSpPr>
      <xdr:spPr>
        <a:xfrm>
          <a:off x="7594111" y="646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34146</xdr:rowOff>
    </xdr:from>
    <xdr:to>
      <xdr:col>36</xdr:col>
      <xdr:colOff>165100</xdr:colOff>
      <xdr:row>37</xdr:row>
      <xdr:rowOff>135746</xdr:rowOff>
    </xdr:to>
    <xdr:sp macro="" textlink="">
      <xdr:nvSpPr>
        <xdr:cNvPr id="307" name="フローチャート: 判断 306"/>
        <xdr:cNvSpPr/>
      </xdr:nvSpPr>
      <xdr:spPr>
        <a:xfrm>
          <a:off x="6921500" y="637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126873</xdr:rowOff>
    </xdr:from>
    <xdr:ext cx="534377" cy="259045"/>
    <xdr:sp macro="" textlink="">
      <xdr:nvSpPr>
        <xdr:cNvPr id="308" name="テキスト ボックス 307"/>
        <xdr:cNvSpPr txBox="1"/>
      </xdr:nvSpPr>
      <xdr:spPr>
        <a:xfrm>
          <a:off x="6705111" y="647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158792</xdr:rowOff>
    </xdr:from>
    <xdr:to>
      <xdr:col>55</xdr:col>
      <xdr:colOff>50800</xdr:colOff>
      <xdr:row>34</xdr:row>
      <xdr:rowOff>88942</xdr:rowOff>
    </xdr:to>
    <xdr:sp macro="" textlink="">
      <xdr:nvSpPr>
        <xdr:cNvPr id="314" name="楕円 313"/>
        <xdr:cNvSpPr/>
      </xdr:nvSpPr>
      <xdr:spPr>
        <a:xfrm>
          <a:off x="10426700" y="581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137219</xdr:rowOff>
    </xdr:from>
    <xdr:ext cx="599010" cy="259045"/>
    <xdr:sp macro="" textlink="">
      <xdr:nvSpPr>
        <xdr:cNvPr id="315" name="補助費等該当値テキスト"/>
        <xdr:cNvSpPr txBox="1"/>
      </xdr:nvSpPr>
      <xdr:spPr>
        <a:xfrm>
          <a:off x="10528300" y="5795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131049</xdr:rowOff>
    </xdr:from>
    <xdr:to>
      <xdr:col>50</xdr:col>
      <xdr:colOff>165100</xdr:colOff>
      <xdr:row>37</xdr:row>
      <xdr:rowOff>61199</xdr:rowOff>
    </xdr:to>
    <xdr:sp macro="" textlink="">
      <xdr:nvSpPr>
        <xdr:cNvPr id="316" name="楕円 315"/>
        <xdr:cNvSpPr/>
      </xdr:nvSpPr>
      <xdr:spPr>
        <a:xfrm>
          <a:off x="9588500" y="630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77726</xdr:rowOff>
    </xdr:from>
    <xdr:ext cx="534377" cy="259045"/>
    <xdr:sp macro="" textlink="">
      <xdr:nvSpPr>
        <xdr:cNvPr id="317" name="テキスト ボックス 316"/>
        <xdr:cNvSpPr txBox="1"/>
      </xdr:nvSpPr>
      <xdr:spPr>
        <a:xfrm>
          <a:off x="9372111" y="607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142424</xdr:rowOff>
    </xdr:from>
    <xdr:to>
      <xdr:col>46</xdr:col>
      <xdr:colOff>38100</xdr:colOff>
      <xdr:row>37</xdr:row>
      <xdr:rowOff>72574</xdr:rowOff>
    </xdr:to>
    <xdr:sp macro="" textlink="">
      <xdr:nvSpPr>
        <xdr:cNvPr id="318" name="楕円 317"/>
        <xdr:cNvSpPr/>
      </xdr:nvSpPr>
      <xdr:spPr>
        <a:xfrm>
          <a:off x="8699500" y="631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89101</xdr:rowOff>
    </xdr:from>
    <xdr:ext cx="534377" cy="259045"/>
    <xdr:sp macro="" textlink="">
      <xdr:nvSpPr>
        <xdr:cNvPr id="319" name="テキスト ボックス 318"/>
        <xdr:cNvSpPr txBox="1"/>
      </xdr:nvSpPr>
      <xdr:spPr>
        <a:xfrm>
          <a:off x="8483111" y="6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143874</xdr:rowOff>
    </xdr:from>
    <xdr:to>
      <xdr:col>41</xdr:col>
      <xdr:colOff>101600</xdr:colOff>
      <xdr:row>37</xdr:row>
      <xdr:rowOff>74024</xdr:rowOff>
    </xdr:to>
    <xdr:sp macro="" textlink="">
      <xdr:nvSpPr>
        <xdr:cNvPr id="320" name="楕円 319"/>
        <xdr:cNvSpPr/>
      </xdr:nvSpPr>
      <xdr:spPr>
        <a:xfrm>
          <a:off x="7810500" y="631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90551</xdr:rowOff>
    </xdr:from>
    <xdr:ext cx="534377" cy="259045"/>
    <xdr:sp macro="" textlink="">
      <xdr:nvSpPr>
        <xdr:cNvPr id="321" name="テキスト ボックス 320"/>
        <xdr:cNvSpPr txBox="1"/>
      </xdr:nvSpPr>
      <xdr:spPr>
        <a:xfrm>
          <a:off x="7594111" y="609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142479</xdr:rowOff>
    </xdr:from>
    <xdr:to>
      <xdr:col>36</xdr:col>
      <xdr:colOff>165100</xdr:colOff>
      <xdr:row>37</xdr:row>
      <xdr:rowOff>72629</xdr:rowOff>
    </xdr:to>
    <xdr:sp macro="" textlink="">
      <xdr:nvSpPr>
        <xdr:cNvPr id="322" name="楕円 321"/>
        <xdr:cNvSpPr/>
      </xdr:nvSpPr>
      <xdr:spPr>
        <a:xfrm>
          <a:off x="6921500" y="631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89156</xdr:rowOff>
    </xdr:from>
    <xdr:ext cx="534377" cy="259045"/>
    <xdr:sp macro="" textlink="">
      <xdr:nvSpPr>
        <xdr:cNvPr id="323" name="テキスト ボックス 322"/>
        <xdr:cNvSpPr txBox="1"/>
      </xdr:nvSpPr>
      <xdr:spPr>
        <a:xfrm>
          <a:off x="6705111" y="608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106955</xdr:rowOff>
    </xdr:from>
    <xdr:to>
      <xdr:col>54</xdr:col>
      <xdr:colOff>189865</xdr:colOff>
      <xdr:row>58</xdr:row>
      <xdr:rowOff>76835</xdr:rowOff>
    </xdr:to>
    <xdr:cxnSp macro="">
      <xdr:nvCxnSpPr>
        <xdr:cNvPr id="345" name="直線コネクタ 344"/>
        <xdr:cNvCxnSpPr/>
      </xdr:nvCxnSpPr>
      <xdr:spPr>
        <a:xfrm flipV="1">
          <a:off x="10475595" y="8850905"/>
          <a:ext cx="1270" cy="117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80662</xdr:rowOff>
    </xdr:from>
    <xdr:ext cx="534377" cy="259045"/>
    <xdr:sp macro="" textlink="">
      <xdr:nvSpPr>
        <xdr:cNvPr id="346" name="普通建設事業費最小値テキスト"/>
        <xdr:cNvSpPr txBox="1"/>
      </xdr:nvSpPr>
      <xdr:spPr>
        <a:xfrm>
          <a:off x="10528300" y="10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7" name="直線コネクタ 346"/>
        <xdr:cNvCxnSpPr/>
      </xdr:nvCxnSpPr>
      <xdr:spPr>
        <a:xfrm>
          <a:off x="10388600" y="1002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53632</xdr:rowOff>
    </xdr:from>
    <xdr:ext cx="599010" cy="259045"/>
    <xdr:sp macro="" textlink="">
      <xdr:nvSpPr>
        <xdr:cNvPr id="348" name="普通建設事業費最大値テキスト"/>
        <xdr:cNvSpPr txBox="1"/>
      </xdr:nvSpPr>
      <xdr:spPr>
        <a:xfrm>
          <a:off x="10528300" y="862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106955</xdr:rowOff>
    </xdr:from>
    <xdr:to>
      <xdr:col>55</xdr:col>
      <xdr:colOff>88900</xdr:colOff>
      <xdr:row>51</xdr:row>
      <xdr:rowOff>106955</xdr:rowOff>
    </xdr:to>
    <xdr:cxnSp macro="">
      <xdr:nvCxnSpPr>
        <xdr:cNvPr id="349" name="直線コネクタ 348"/>
        <xdr:cNvCxnSpPr/>
      </xdr:nvCxnSpPr>
      <xdr:spPr>
        <a:xfrm>
          <a:off x="10388600" y="88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167388</xdr:rowOff>
    </xdr:from>
    <xdr:to>
      <xdr:col>55</xdr:col>
      <xdr:colOff>0</xdr:colOff>
      <xdr:row>57</xdr:row>
      <xdr:rowOff>25597</xdr:rowOff>
    </xdr:to>
    <xdr:cxnSp macro="">
      <xdr:nvCxnSpPr>
        <xdr:cNvPr id="350" name="直線コネクタ 349"/>
        <xdr:cNvCxnSpPr/>
      </xdr:nvCxnSpPr>
      <xdr:spPr>
        <a:xfrm>
          <a:off x="9639300" y="9597138"/>
          <a:ext cx="838200" cy="20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133133</xdr:rowOff>
    </xdr:from>
    <xdr:ext cx="534377" cy="259045"/>
    <xdr:sp macro="" textlink="">
      <xdr:nvSpPr>
        <xdr:cNvPr id="351" name="普通建設事業費平均値テキスト"/>
        <xdr:cNvSpPr txBox="1"/>
      </xdr:nvSpPr>
      <xdr:spPr>
        <a:xfrm>
          <a:off x="10528300" y="9562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110256</xdr:rowOff>
    </xdr:from>
    <xdr:to>
      <xdr:col>55</xdr:col>
      <xdr:colOff>50800</xdr:colOff>
      <xdr:row>57</xdr:row>
      <xdr:rowOff>40406</xdr:rowOff>
    </xdr:to>
    <xdr:sp macro="" textlink="">
      <xdr:nvSpPr>
        <xdr:cNvPr id="352" name="フローチャート: 判断 351"/>
        <xdr:cNvSpPr/>
      </xdr:nvSpPr>
      <xdr:spPr>
        <a:xfrm>
          <a:off x="104267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162733</xdr:rowOff>
    </xdr:from>
    <xdr:to>
      <xdr:col>50</xdr:col>
      <xdr:colOff>114300</xdr:colOff>
      <xdr:row>55</xdr:row>
      <xdr:rowOff>167388</xdr:rowOff>
    </xdr:to>
    <xdr:cxnSp macro="">
      <xdr:nvCxnSpPr>
        <xdr:cNvPr id="353" name="直線コネクタ 352"/>
        <xdr:cNvCxnSpPr/>
      </xdr:nvCxnSpPr>
      <xdr:spPr>
        <a:xfrm>
          <a:off x="8750300" y="9592483"/>
          <a:ext cx="889000" cy="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4" name="フローチャート: 判断 353"/>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32278</xdr:rowOff>
    </xdr:from>
    <xdr:ext cx="534377" cy="259045"/>
    <xdr:sp macro="" textlink="">
      <xdr:nvSpPr>
        <xdr:cNvPr id="355" name="テキスト ボックス 354"/>
        <xdr:cNvSpPr txBox="1"/>
      </xdr:nvSpPr>
      <xdr:spPr>
        <a:xfrm>
          <a:off x="9372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165664</xdr:rowOff>
    </xdr:from>
    <xdr:to>
      <xdr:col>45</xdr:col>
      <xdr:colOff>177800</xdr:colOff>
      <xdr:row>55</xdr:row>
      <xdr:rowOff>162733</xdr:rowOff>
    </xdr:to>
    <xdr:cxnSp macro="">
      <xdr:nvCxnSpPr>
        <xdr:cNvPr id="356" name="直線コネクタ 355"/>
        <xdr:cNvCxnSpPr/>
      </xdr:nvCxnSpPr>
      <xdr:spPr>
        <a:xfrm>
          <a:off x="7861300" y="9423964"/>
          <a:ext cx="889000" cy="16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7" name="フローチャート: 判断 356"/>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36763</xdr:rowOff>
    </xdr:from>
    <xdr:ext cx="534377" cy="259045"/>
    <xdr:sp macro="" textlink="">
      <xdr:nvSpPr>
        <xdr:cNvPr id="358" name="テキスト ボックス 357"/>
        <xdr:cNvSpPr txBox="1"/>
      </xdr:nvSpPr>
      <xdr:spPr>
        <a:xfrm>
          <a:off x="8483111" y="98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165664</xdr:rowOff>
    </xdr:from>
    <xdr:to>
      <xdr:col>41</xdr:col>
      <xdr:colOff>50800</xdr:colOff>
      <xdr:row>56</xdr:row>
      <xdr:rowOff>32633</xdr:rowOff>
    </xdr:to>
    <xdr:cxnSp macro="">
      <xdr:nvCxnSpPr>
        <xdr:cNvPr id="359" name="直線コネクタ 358"/>
        <xdr:cNvCxnSpPr/>
      </xdr:nvCxnSpPr>
      <xdr:spPr>
        <a:xfrm flipV="1">
          <a:off x="6972300" y="9423964"/>
          <a:ext cx="889000" cy="20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0" name="フローチャート: 判断 359"/>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30225</xdr:rowOff>
    </xdr:from>
    <xdr:ext cx="534377" cy="259045"/>
    <xdr:sp macro="" textlink="">
      <xdr:nvSpPr>
        <xdr:cNvPr id="361" name="テキスト ボックス 360"/>
        <xdr:cNvSpPr txBox="1"/>
      </xdr:nvSpPr>
      <xdr:spPr>
        <a:xfrm>
          <a:off x="7594111" y="98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2" name="フローチャート: 判断 361"/>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45294</xdr:rowOff>
    </xdr:from>
    <xdr:ext cx="534377" cy="259045"/>
    <xdr:sp macro="" textlink="">
      <xdr:nvSpPr>
        <xdr:cNvPr id="363" name="テキスト ボックス 362"/>
        <xdr:cNvSpPr txBox="1"/>
      </xdr:nvSpPr>
      <xdr:spPr>
        <a:xfrm>
          <a:off x="6705111" y="981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146247</xdr:rowOff>
    </xdr:from>
    <xdr:to>
      <xdr:col>55</xdr:col>
      <xdr:colOff>50800</xdr:colOff>
      <xdr:row>57</xdr:row>
      <xdr:rowOff>76397</xdr:rowOff>
    </xdr:to>
    <xdr:sp macro="" textlink="">
      <xdr:nvSpPr>
        <xdr:cNvPr id="369" name="楕円 368"/>
        <xdr:cNvSpPr/>
      </xdr:nvSpPr>
      <xdr:spPr>
        <a:xfrm>
          <a:off x="10426700" y="974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124674</xdr:rowOff>
    </xdr:from>
    <xdr:ext cx="534377" cy="259045"/>
    <xdr:sp macro="" textlink="">
      <xdr:nvSpPr>
        <xdr:cNvPr id="370" name="普通建設事業費該当値テキスト"/>
        <xdr:cNvSpPr txBox="1"/>
      </xdr:nvSpPr>
      <xdr:spPr>
        <a:xfrm>
          <a:off x="10528300" y="972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116588</xdr:rowOff>
    </xdr:from>
    <xdr:to>
      <xdr:col>50</xdr:col>
      <xdr:colOff>165100</xdr:colOff>
      <xdr:row>56</xdr:row>
      <xdr:rowOff>46738</xdr:rowOff>
    </xdr:to>
    <xdr:sp macro="" textlink="">
      <xdr:nvSpPr>
        <xdr:cNvPr id="371" name="楕円 370"/>
        <xdr:cNvSpPr/>
      </xdr:nvSpPr>
      <xdr:spPr>
        <a:xfrm>
          <a:off x="9588500" y="954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63265</xdr:rowOff>
    </xdr:from>
    <xdr:ext cx="599010" cy="259045"/>
    <xdr:sp macro="" textlink="">
      <xdr:nvSpPr>
        <xdr:cNvPr id="372" name="テキスト ボックス 371"/>
        <xdr:cNvSpPr txBox="1"/>
      </xdr:nvSpPr>
      <xdr:spPr>
        <a:xfrm>
          <a:off x="9339795" y="9321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111933</xdr:rowOff>
    </xdr:from>
    <xdr:to>
      <xdr:col>46</xdr:col>
      <xdr:colOff>38100</xdr:colOff>
      <xdr:row>56</xdr:row>
      <xdr:rowOff>42083</xdr:rowOff>
    </xdr:to>
    <xdr:sp macro="" textlink="">
      <xdr:nvSpPr>
        <xdr:cNvPr id="373" name="楕円 372"/>
        <xdr:cNvSpPr/>
      </xdr:nvSpPr>
      <xdr:spPr>
        <a:xfrm>
          <a:off x="8699500" y="954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58610</xdr:rowOff>
    </xdr:from>
    <xdr:ext cx="599010" cy="259045"/>
    <xdr:sp macro="" textlink="">
      <xdr:nvSpPr>
        <xdr:cNvPr id="374" name="テキスト ボックス 373"/>
        <xdr:cNvSpPr txBox="1"/>
      </xdr:nvSpPr>
      <xdr:spPr>
        <a:xfrm>
          <a:off x="8450795" y="931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114864</xdr:rowOff>
    </xdr:from>
    <xdr:to>
      <xdr:col>41</xdr:col>
      <xdr:colOff>101600</xdr:colOff>
      <xdr:row>55</xdr:row>
      <xdr:rowOff>45014</xdr:rowOff>
    </xdr:to>
    <xdr:sp macro="" textlink="">
      <xdr:nvSpPr>
        <xdr:cNvPr id="375" name="楕円 374"/>
        <xdr:cNvSpPr/>
      </xdr:nvSpPr>
      <xdr:spPr>
        <a:xfrm>
          <a:off x="7810500" y="937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61541</xdr:rowOff>
    </xdr:from>
    <xdr:ext cx="599010" cy="259045"/>
    <xdr:sp macro="" textlink="">
      <xdr:nvSpPr>
        <xdr:cNvPr id="376" name="テキスト ボックス 375"/>
        <xdr:cNvSpPr txBox="1"/>
      </xdr:nvSpPr>
      <xdr:spPr>
        <a:xfrm>
          <a:off x="7561795" y="9148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153283</xdr:rowOff>
    </xdr:from>
    <xdr:to>
      <xdr:col>36</xdr:col>
      <xdr:colOff>165100</xdr:colOff>
      <xdr:row>56</xdr:row>
      <xdr:rowOff>83433</xdr:rowOff>
    </xdr:to>
    <xdr:sp macro="" textlink="">
      <xdr:nvSpPr>
        <xdr:cNvPr id="377" name="楕円 376"/>
        <xdr:cNvSpPr/>
      </xdr:nvSpPr>
      <xdr:spPr>
        <a:xfrm>
          <a:off x="6921500" y="958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99960</xdr:rowOff>
    </xdr:from>
    <xdr:ext cx="534377" cy="259045"/>
    <xdr:sp macro="" textlink="">
      <xdr:nvSpPr>
        <xdr:cNvPr id="378" name="テキスト ボックス 377"/>
        <xdr:cNvSpPr txBox="1"/>
      </xdr:nvSpPr>
      <xdr:spPr>
        <a:xfrm>
          <a:off x="6705111" y="935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31770</xdr:rowOff>
    </xdr:from>
    <xdr:to>
      <xdr:col>54</xdr:col>
      <xdr:colOff>189865</xdr:colOff>
      <xdr:row>79</xdr:row>
      <xdr:rowOff>44450</xdr:rowOff>
    </xdr:to>
    <xdr:cxnSp macro="">
      <xdr:nvCxnSpPr>
        <xdr:cNvPr id="402" name="直線コネクタ 401"/>
        <xdr:cNvCxnSpPr/>
      </xdr:nvCxnSpPr>
      <xdr:spPr>
        <a:xfrm flipV="1">
          <a:off x="10475595" y="12204720"/>
          <a:ext cx="1270" cy="138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149897</xdr:rowOff>
    </xdr:from>
    <xdr:ext cx="599010" cy="259045"/>
    <xdr:sp macro="" textlink="">
      <xdr:nvSpPr>
        <xdr:cNvPr id="405" name="普通建設事業費 （ うち新規整備　）最大値テキスト"/>
        <xdr:cNvSpPr txBox="1"/>
      </xdr:nvSpPr>
      <xdr:spPr>
        <a:xfrm>
          <a:off x="10528300" y="119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31770</xdr:rowOff>
    </xdr:from>
    <xdr:to>
      <xdr:col>55</xdr:col>
      <xdr:colOff>88900</xdr:colOff>
      <xdr:row>71</xdr:row>
      <xdr:rowOff>31770</xdr:rowOff>
    </xdr:to>
    <xdr:cxnSp macro="">
      <xdr:nvCxnSpPr>
        <xdr:cNvPr id="406" name="直線コネクタ 405"/>
        <xdr:cNvCxnSpPr/>
      </xdr:nvCxnSpPr>
      <xdr:spPr>
        <a:xfrm>
          <a:off x="10388600" y="122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110812</xdr:rowOff>
    </xdr:from>
    <xdr:to>
      <xdr:col>55</xdr:col>
      <xdr:colOff>0</xdr:colOff>
      <xdr:row>78</xdr:row>
      <xdr:rowOff>113091</xdr:rowOff>
    </xdr:to>
    <xdr:cxnSp macro="">
      <xdr:nvCxnSpPr>
        <xdr:cNvPr id="407" name="直線コネクタ 406"/>
        <xdr:cNvCxnSpPr/>
      </xdr:nvCxnSpPr>
      <xdr:spPr>
        <a:xfrm>
          <a:off x="9639300" y="13483912"/>
          <a:ext cx="838200" cy="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50444</xdr:rowOff>
    </xdr:from>
    <xdr:ext cx="534377" cy="259045"/>
    <xdr:sp macro="" textlink="">
      <xdr:nvSpPr>
        <xdr:cNvPr id="408" name="普通建設事業費 （ うち新規整備　）平均値テキスト"/>
        <xdr:cNvSpPr txBox="1"/>
      </xdr:nvSpPr>
      <xdr:spPr>
        <a:xfrm>
          <a:off x="10528300" y="13252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27567</xdr:rowOff>
    </xdr:from>
    <xdr:to>
      <xdr:col>55</xdr:col>
      <xdr:colOff>50800</xdr:colOff>
      <xdr:row>78</xdr:row>
      <xdr:rowOff>129167</xdr:rowOff>
    </xdr:to>
    <xdr:sp macro="" textlink="">
      <xdr:nvSpPr>
        <xdr:cNvPr id="409" name="フローチャート: 判断 408"/>
        <xdr:cNvSpPr/>
      </xdr:nvSpPr>
      <xdr:spPr>
        <a:xfrm>
          <a:off x="10426700" y="1340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107131</xdr:rowOff>
    </xdr:from>
    <xdr:to>
      <xdr:col>50</xdr:col>
      <xdr:colOff>114300</xdr:colOff>
      <xdr:row>78</xdr:row>
      <xdr:rowOff>110812</xdr:rowOff>
    </xdr:to>
    <xdr:cxnSp macro="">
      <xdr:nvCxnSpPr>
        <xdr:cNvPr id="410" name="直線コネクタ 409"/>
        <xdr:cNvCxnSpPr/>
      </xdr:nvCxnSpPr>
      <xdr:spPr>
        <a:xfrm>
          <a:off x="8750300" y="13480231"/>
          <a:ext cx="889000" cy="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36337</xdr:rowOff>
    </xdr:from>
    <xdr:to>
      <xdr:col>50</xdr:col>
      <xdr:colOff>165100</xdr:colOff>
      <xdr:row>78</xdr:row>
      <xdr:rowOff>137937</xdr:rowOff>
    </xdr:to>
    <xdr:sp macro="" textlink="">
      <xdr:nvSpPr>
        <xdr:cNvPr id="411" name="フローチャート: 判断 410"/>
        <xdr:cNvSpPr/>
      </xdr:nvSpPr>
      <xdr:spPr>
        <a:xfrm>
          <a:off x="9588500" y="1340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154464</xdr:rowOff>
    </xdr:from>
    <xdr:ext cx="534377" cy="259045"/>
    <xdr:sp macro="" textlink="">
      <xdr:nvSpPr>
        <xdr:cNvPr id="412" name="テキスト ボックス 411"/>
        <xdr:cNvSpPr txBox="1"/>
      </xdr:nvSpPr>
      <xdr:spPr>
        <a:xfrm>
          <a:off x="9372111" y="1318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60596</xdr:rowOff>
    </xdr:from>
    <xdr:to>
      <xdr:col>45</xdr:col>
      <xdr:colOff>177800</xdr:colOff>
      <xdr:row>78</xdr:row>
      <xdr:rowOff>107131</xdr:rowOff>
    </xdr:to>
    <xdr:cxnSp macro="">
      <xdr:nvCxnSpPr>
        <xdr:cNvPr id="413" name="直線コネクタ 412"/>
        <xdr:cNvCxnSpPr/>
      </xdr:nvCxnSpPr>
      <xdr:spPr>
        <a:xfrm>
          <a:off x="7861300" y="13090796"/>
          <a:ext cx="889000" cy="38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8837</xdr:rowOff>
    </xdr:from>
    <xdr:to>
      <xdr:col>46</xdr:col>
      <xdr:colOff>38100</xdr:colOff>
      <xdr:row>78</xdr:row>
      <xdr:rowOff>110437</xdr:rowOff>
    </xdr:to>
    <xdr:sp macro="" textlink="">
      <xdr:nvSpPr>
        <xdr:cNvPr id="414" name="フローチャート: 判断 413"/>
        <xdr:cNvSpPr/>
      </xdr:nvSpPr>
      <xdr:spPr>
        <a:xfrm>
          <a:off x="8699500" y="1338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126964</xdr:rowOff>
    </xdr:from>
    <xdr:ext cx="534377" cy="259045"/>
    <xdr:sp macro="" textlink="">
      <xdr:nvSpPr>
        <xdr:cNvPr id="415" name="テキスト ボックス 414"/>
        <xdr:cNvSpPr txBox="1"/>
      </xdr:nvSpPr>
      <xdr:spPr>
        <a:xfrm>
          <a:off x="8483111" y="1315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60596</xdr:rowOff>
    </xdr:from>
    <xdr:to>
      <xdr:col>41</xdr:col>
      <xdr:colOff>50800</xdr:colOff>
      <xdr:row>77</xdr:row>
      <xdr:rowOff>141864</xdr:rowOff>
    </xdr:to>
    <xdr:cxnSp macro="">
      <xdr:nvCxnSpPr>
        <xdr:cNvPr id="416" name="直線コネクタ 415"/>
        <xdr:cNvCxnSpPr/>
      </xdr:nvCxnSpPr>
      <xdr:spPr>
        <a:xfrm flipV="1">
          <a:off x="6972300" y="13090796"/>
          <a:ext cx="889000" cy="25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28336</xdr:rowOff>
    </xdr:from>
    <xdr:to>
      <xdr:col>41</xdr:col>
      <xdr:colOff>101600</xdr:colOff>
      <xdr:row>78</xdr:row>
      <xdr:rowOff>129936</xdr:rowOff>
    </xdr:to>
    <xdr:sp macro="" textlink="">
      <xdr:nvSpPr>
        <xdr:cNvPr id="417" name="フローチャート: 判断 416"/>
        <xdr:cNvSpPr/>
      </xdr:nvSpPr>
      <xdr:spPr>
        <a:xfrm>
          <a:off x="7810500" y="13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121063</xdr:rowOff>
    </xdr:from>
    <xdr:ext cx="534377" cy="259045"/>
    <xdr:sp macro="" textlink="">
      <xdr:nvSpPr>
        <xdr:cNvPr id="418" name="テキスト ボックス 417"/>
        <xdr:cNvSpPr txBox="1"/>
      </xdr:nvSpPr>
      <xdr:spPr>
        <a:xfrm>
          <a:off x="7594111" y="1349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7579</xdr:rowOff>
    </xdr:from>
    <xdr:to>
      <xdr:col>36</xdr:col>
      <xdr:colOff>165100</xdr:colOff>
      <xdr:row>78</xdr:row>
      <xdr:rowOff>109179</xdr:rowOff>
    </xdr:to>
    <xdr:sp macro="" textlink="">
      <xdr:nvSpPr>
        <xdr:cNvPr id="419" name="フローチャート: 判断 418"/>
        <xdr:cNvSpPr/>
      </xdr:nvSpPr>
      <xdr:spPr>
        <a:xfrm>
          <a:off x="6921500" y="1338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100306</xdr:rowOff>
    </xdr:from>
    <xdr:ext cx="534377" cy="259045"/>
    <xdr:sp macro="" textlink="">
      <xdr:nvSpPr>
        <xdr:cNvPr id="420" name="テキスト ボックス 419"/>
        <xdr:cNvSpPr txBox="1"/>
      </xdr:nvSpPr>
      <xdr:spPr>
        <a:xfrm>
          <a:off x="6705111" y="1347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62291</xdr:rowOff>
    </xdr:from>
    <xdr:to>
      <xdr:col>55</xdr:col>
      <xdr:colOff>50800</xdr:colOff>
      <xdr:row>78</xdr:row>
      <xdr:rowOff>163891</xdr:rowOff>
    </xdr:to>
    <xdr:sp macro="" textlink="">
      <xdr:nvSpPr>
        <xdr:cNvPr id="426" name="楕円 425"/>
        <xdr:cNvSpPr/>
      </xdr:nvSpPr>
      <xdr:spPr>
        <a:xfrm>
          <a:off x="10426700" y="1343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5994</xdr:rowOff>
    </xdr:from>
    <xdr:ext cx="534377" cy="259045"/>
    <xdr:sp macro="" textlink="">
      <xdr:nvSpPr>
        <xdr:cNvPr id="427" name="普通建設事業費 （ うち新規整備　）該当値テキスト"/>
        <xdr:cNvSpPr txBox="1"/>
      </xdr:nvSpPr>
      <xdr:spPr>
        <a:xfrm>
          <a:off x="10528300" y="1337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60012</xdr:rowOff>
    </xdr:from>
    <xdr:to>
      <xdr:col>50</xdr:col>
      <xdr:colOff>165100</xdr:colOff>
      <xdr:row>78</xdr:row>
      <xdr:rowOff>161612</xdr:rowOff>
    </xdr:to>
    <xdr:sp macro="" textlink="">
      <xdr:nvSpPr>
        <xdr:cNvPr id="428" name="楕円 427"/>
        <xdr:cNvSpPr/>
      </xdr:nvSpPr>
      <xdr:spPr>
        <a:xfrm>
          <a:off x="9588500" y="1343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152739</xdr:rowOff>
    </xdr:from>
    <xdr:ext cx="534377" cy="259045"/>
    <xdr:sp macro="" textlink="">
      <xdr:nvSpPr>
        <xdr:cNvPr id="429" name="テキスト ボックス 428"/>
        <xdr:cNvSpPr txBox="1"/>
      </xdr:nvSpPr>
      <xdr:spPr>
        <a:xfrm>
          <a:off x="9372111" y="1352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56331</xdr:rowOff>
    </xdr:from>
    <xdr:to>
      <xdr:col>46</xdr:col>
      <xdr:colOff>38100</xdr:colOff>
      <xdr:row>78</xdr:row>
      <xdr:rowOff>157931</xdr:rowOff>
    </xdr:to>
    <xdr:sp macro="" textlink="">
      <xdr:nvSpPr>
        <xdr:cNvPr id="430" name="楕円 429"/>
        <xdr:cNvSpPr/>
      </xdr:nvSpPr>
      <xdr:spPr>
        <a:xfrm>
          <a:off x="8699500" y="1342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149058</xdr:rowOff>
    </xdr:from>
    <xdr:ext cx="534377" cy="259045"/>
    <xdr:sp macro="" textlink="">
      <xdr:nvSpPr>
        <xdr:cNvPr id="431" name="テキスト ボックス 430"/>
        <xdr:cNvSpPr txBox="1"/>
      </xdr:nvSpPr>
      <xdr:spPr>
        <a:xfrm>
          <a:off x="8483111" y="1352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9796</xdr:rowOff>
    </xdr:from>
    <xdr:to>
      <xdr:col>41</xdr:col>
      <xdr:colOff>101600</xdr:colOff>
      <xdr:row>76</xdr:row>
      <xdr:rowOff>111396</xdr:rowOff>
    </xdr:to>
    <xdr:sp macro="" textlink="">
      <xdr:nvSpPr>
        <xdr:cNvPr id="432" name="楕円 431"/>
        <xdr:cNvSpPr/>
      </xdr:nvSpPr>
      <xdr:spPr>
        <a:xfrm>
          <a:off x="7810500" y="1303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127924</xdr:rowOff>
    </xdr:from>
    <xdr:ext cx="534377" cy="259045"/>
    <xdr:sp macro="" textlink="">
      <xdr:nvSpPr>
        <xdr:cNvPr id="433" name="テキスト ボックス 432"/>
        <xdr:cNvSpPr txBox="1"/>
      </xdr:nvSpPr>
      <xdr:spPr>
        <a:xfrm>
          <a:off x="7594111" y="1281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91064</xdr:rowOff>
    </xdr:from>
    <xdr:to>
      <xdr:col>36</xdr:col>
      <xdr:colOff>165100</xdr:colOff>
      <xdr:row>78</xdr:row>
      <xdr:rowOff>21214</xdr:rowOff>
    </xdr:to>
    <xdr:sp macro="" textlink="">
      <xdr:nvSpPr>
        <xdr:cNvPr id="434" name="楕円 433"/>
        <xdr:cNvSpPr/>
      </xdr:nvSpPr>
      <xdr:spPr>
        <a:xfrm>
          <a:off x="6921500" y="1329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37741</xdr:rowOff>
    </xdr:from>
    <xdr:ext cx="534377" cy="259045"/>
    <xdr:sp macro="" textlink="">
      <xdr:nvSpPr>
        <xdr:cNvPr id="435" name="テキスト ボックス 434"/>
        <xdr:cNvSpPr txBox="1"/>
      </xdr:nvSpPr>
      <xdr:spPr>
        <a:xfrm>
          <a:off x="6705111" y="1306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37190</xdr:rowOff>
    </xdr:from>
    <xdr:to>
      <xdr:col>54</xdr:col>
      <xdr:colOff>189865</xdr:colOff>
      <xdr:row>98</xdr:row>
      <xdr:rowOff>118881</xdr:rowOff>
    </xdr:to>
    <xdr:cxnSp macro="">
      <xdr:nvCxnSpPr>
        <xdr:cNvPr id="461" name="直線コネクタ 460"/>
        <xdr:cNvCxnSpPr/>
      </xdr:nvCxnSpPr>
      <xdr:spPr>
        <a:xfrm flipV="1">
          <a:off x="10475595" y="15467690"/>
          <a:ext cx="1270" cy="145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122708</xdr:rowOff>
    </xdr:from>
    <xdr:ext cx="469744" cy="259045"/>
    <xdr:sp macro="" textlink="">
      <xdr:nvSpPr>
        <xdr:cNvPr id="462" name="普通建設事業費 （ うち更新整備　）最小値テキスト"/>
        <xdr:cNvSpPr txBox="1"/>
      </xdr:nvSpPr>
      <xdr:spPr>
        <a:xfrm>
          <a:off x="10528300" y="1692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118881</xdr:rowOff>
    </xdr:from>
    <xdr:to>
      <xdr:col>55</xdr:col>
      <xdr:colOff>88900</xdr:colOff>
      <xdr:row>98</xdr:row>
      <xdr:rowOff>118881</xdr:rowOff>
    </xdr:to>
    <xdr:cxnSp macro="">
      <xdr:nvCxnSpPr>
        <xdr:cNvPr id="463" name="直線コネクタ 462"/>
        <xdr:cNvCxnSpPr/>
      </xdr:nvCxnSpPr>
      <xdr:spPr>
        <a:xfrm>
          <a:off x="10388600" y="169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155317</xdr:rowOff>
    </xdr:from>
    <xdr:ext cx="534377" cy="259045"/>
    <xdr:sp macro="" textlink="">
      <xdr:nvSpPr>
        <xdr:cNvPr id="464" name="普通建設事業費 （ うち更新整備　）最大値テキスト"/>
        <xdr:cNvSpPr txBox="1"/>
      </xdr:nvSpPr>
      <xdr:spPr>
        <a:xfrm>
          <a:off x="10528300" y="152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37190</xdr:rowOff>
    </xdr:from>
    <xdr:to>
      <xdr:col>55</xdr:col>
      <xdr:colOff>88900</xdr:colOff>
      <xdr:row>90</xdr:row>
      <xdr:rowOff>37190</xdr:rowOff>
    </xdr:to>
    <xdr:cxnSp macro="">
      <xdr:nvCxnSpPr>
        <xdr:cNvPr id="465" name="直線コネクタ 464"/>
        <xdr:cNvCxnSpPr/>
      </xdr:nvCxnSpPr>
      <xdr:spPr>
        <a:xfrm>
          <a:off x="10388600" y="1546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70827</xdr:rowOff>
    </xdr:from>
    <xdr:to>
      <xdr:col>55</xdr:col>
      <xdr:colOff>0</xdr:colOff>
      <xdr:row>95</xdr:row>
      <xdr:rowOff>89244</xdr:rowOff>
    </xdr:to>
    <xdr:cxnSp macro="">
      <xdr:nvCxnSpPr>
        <xdr:cNvPr id="466" name="直線コネクタ 465"/>
        <xdr:cNvCxnSpPr/>
      </xdr:nvCxnSpPr>
      <xdr:spPr>
        <a:xfrm>
          <a:off x="9639300" y="15844227"/>
          <a:ext cx="838200" cy="53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46868</xdr:rowOff>
    </xdr:from>
    <xdr:ext cx="534377" cy="259045"/>
    <xdr:sp macro="" textlink="">
      <xdr:nvSpPr>
        <xdr:cNvPr id="467" name="普通建設事業費 （ うち更新整備　）平均値テキスト"/>
        <xdr:cNvSpPr txBox="1"/>
      </xdr:nvSpPr>
      <xdr:spPr>
        <a:xfrm>
          <a:off x="10528300" y="16334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68441</xdr:rowOff>
    </xdr:from>
    <xdr:to>
      <xdr:col>55</xdr:col>
      <xdr:colOff>50800</xdr:colOff>
      <xdr:row>95</xdr:row>
      <xdr:rowOff>170041</xdr:rowOff>
    </xdr:to>
    <xdr:sp macro="" textlink="">
      <xdr:nvSpPr>
        <xdr:cNvPr id="468" name="フローチャート: 判断 467"/>
        <xdr:cNvSpPr/>
      </xdr:nvSpPr>
      <xdr:spPr>
        <a:xfrm>
          <a:off x="104267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70827</xdr:rowOff>
    </xdr:from>
    <xdr:to>
      <xdr:col>50</xdr:col>
      <xdr:colOff>114300</xdr:colOff>
      <xdr:row>93</xdr:row>
      <xdr:rowOff>12240</xdr:rowOff>
    </xdr:to>
    <xdr:cxnSp macro="">
      <xdr:nvCxnSpPr>
        <xdr:cNvPr id="469" name="直線コネクタ 468"/>
        <xdr:cNvCxnSpPr/>
      </xdr:nvCxnSpPr>
      <xdr:spPr>
        <a:xfrm flipV="1">
          <a:off x="8750300" y="15844227"/>
          <a:ext cx="889000" cy="11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76637</xdr:rowOff>
    </xdr:from>
    <xdr:to>
      <xdr:col>50</xdr:col>
      <xdr:colOff>165100</xdr:colOff>
      <xdr:row>96</xdr:row>
      <xdr:rowOff>6787</xdr:rowOff>
    </xdr:to>
    <xdr:sp macro="" textlink="">
      <xdr:nvSpPr>
        <xdr:cNvPr id="470" name="フローチャート: 判断 469"/>
        <xdr:cNvSpPr/>
      </xdr:nvSpPr>
      <xdr:spPr>
        <a:xfrm>
          <a:off x="9588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169364</xdr:rowOff>
    </xdr:from>
    <xdr:ext cx="534377" cy="259045"/>
    <xdr:sp macro="" textlink="">
      <xdr:nvSpPr>
        <xdr:cNvPr id="471" name="テキスト ボックス 470"/>
        <xdr:cNvSpPr txBox="1"/>
      </xdr:nvSpPr>
      <xdr:spPr>
        <a:xfrm>
          <a:off x="9372111" y="1645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12240</xdr:rowOff>
    </xdr:from>
    <xdr:to>
      <xdr:col>45</xdr:col>
      <xdr:colOff>177800</xdr:colOff>
      <xdr:row>95</xdr:row>
      <xdr:rowOff>51705</xdr:rowOff>
    </xdr:to>
    <xdr:cxnSp macro="">
      <xdr:nvCxnSpPr>
        <xdr:cNvPr id="472" name="直線コネクタ 471"/>
        <xdr:cNvCxnSpPr/>
      </xdr:nvCxnSpPr>
      <xdr:spPr>
        <a:xfrm flipV="1">
          <a:off x="7861300" y="15957090"/>
          <a:ext cx="889000" cy="38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132269</xdr:rowOff>
    </xdr:from>
    <xdr:to>
      <xdr:col>46</xdr:col>
      <xdr:colOff>38100</xdr:colOff>
      <xdr:row>96</xdr:row>
      <xdr:rowOff>62419</xdr:rowOff>
    </xdr:to>
    <xdr:sp macro="" textlink="">
      <xdr:nvSpPr>
        <xdr:cNvPr id="473" name="フローチャート: 判断 472"/>
        <xdr:cNvSpPr/>
      </xdr:nvSpPr>
      <xdr:spPr>
        <a:xfrm>
          <a:off x="8699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53546</xdr:rowOff>
    </xdr:from>
    <xdr:ext cx="534377" cy="259045"/>
    <xdr:sp macro="" textlink="">
      <xdr:nvSpPr>
        <xdr:cNvPr id="474" name="テキスト ボックス 473"/>
        <xdr:cNvSpPr txBox="1"/>
      </xdr:nvSpPr>
      <xdr:spPr>
        <a:xfrm>
          <a:off x="8483111" y="1651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51705</xdr:rowOff>
    </xdr:from>
    <xdr:to>
      <xdr:col>41</xdr:col>
      <xdr:colOff>50800</xdr:colOff>
      <xdr:row>95</xdr:row>
      <xdr:rowOff>149498</xdr:rowOff>
    </xdr:to>
    <xdr:cxnSp macro="">
      <xdr:nvCxnSpPr>
        <xdr:cNvPr id="475" name="直線コネクタ 474"/>
        <xdr:cNvCxnSpPr/>
      </xdr:nvCxnSpPr>
      <xdr:spPr>
        <a:xfrm flipV="1">
          <a:off x="6972300" y="16339455"/>
          <a:ext cx="889000" cy="9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98306</xdr:rowOff>
    </xdr:from>
    <xdr:to>
      <xdr:col>41</xdr:col>
      <xdr:colOff>101600</xdr:colOff>
      <xdr:row>96</xdr:row>
      <xdr:rowOff>28456</xdr:rowOff>
    </xdr:to>
    <xdr:sp macro="" textlink="">
      <xdr:nvSpPr>
        <xdr:cNvPr id="476" name="フローチャート: 判断 475"/>
        <xdr:cNvSpPr/>
      </xdr:nvSpPr>
      <xdr:spPr>
        <a:xfrm>
          <a:off x="7810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19583</xdr:rowOff>
    </xdr:from>
    <xdr:ext cx="534377" cy="259045"/>
    <xdr:sp macro="" textlink="">
      <xdr:nvSpPr>
        <xdr:cNvPr id="477" name="テキスト ボックス 476"/>
        <xdr:cNvSpPr txBox="1"/>
      </xdr:nvSpPr>
      <xdr:spPr>
        <a:xfrm>
          <a:off x="7594111" y="1647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164779</xdr:rowOff>
    </xdr:from>
    <xdr:to>
      <xdr:col>36</xdr:col>
      <xdr:colOff>165100</xdr:colOff>
      <xdr:row>96</xdr:row>
      <xdr:rowOff>94929</xdr:rowOff>
    </xdr:to>
    <xdr:sp macro="" textlink="">
      <xdr:nvSpPr>
        <xdr:cNvPr id="478" name="フローチャート: 判断 477"/>
        <xdr:cNvSpPr/>
      </xdr:nvSpPr>
      <xdr:spPr>
        <a:xfrm>
          <a:off x="6921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86056</xdr:rowOff>
    </xdr:from>
    <xdr:ext cx="534377" cy="259045"/>
    <xdr:sp macro="" textlink="">
      <xdr:nvSpPr>
        <xdr:cNvPr id="479" name="テキスト ボックス 478"/>
        <xdr:cNvSpPr txBox="1"/>
      </xdr:nvSpPr>
      <xdr:spPr>
        <a:xfrm>
          <a:off x="6705111" y="1654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38444</xdr:rowOff>
    </xdr:from>
    <xdr:to>
      <xdr:col>55</xdr:col>
      <xdr:colOff>50800</xdr:colOff>
      <xdr:row>95</xdr:row>
      <xdr:rowOff>140044</xdr:rowOff>
    </xdr:to>
    <xdr:sp macro="" textlink="">
      <xdr:nvSpPr>
        <xdr:cNvPr id="485" name="楕円 484"/>
        <xdr:cNvSpPr/>
      </xdr:nvSpPr>
      <xdr:spPr>
        <a:xfrm>
          <a:off x="10426700" y="1632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61321</xdr:rowOff>
    </xdr:from>
    <xdr:ext cx="534377" cy="259045"/>
    <xdr:sp macro="" textlink="">
      <xdr:nvSpPr>
        <xdr:cNvPr id="486" name="普通建設事業費 （ うち更新整備　）該当値テキスト"/>
        <xdr:cNvSpPr txBox="1"/>
      </xdr:nvSpPr>
      <xdr:spPr>
        <a:xfrm>
          <a:off x="10528300" y="1617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20027</xdr:rowOff>
    </xdr:from>
    <xdr:to>
      <xdr:col>50</xdr:col>
      <xdr:colOff>165100</xdr:colOff>
      <xdr:row>92</xdr:row>
      <xdr:rowOff>121627</xdr:rowOff>
    </xdr:to>
    <xdr:sp macro="" textlink="">
      <xdr:nvSpPr>
        <xdr:cNvPr id="487" name="楕円 486"/>
        <xdr:cNvSpPr/>
      </xdr:nvSpPr>
      <xdr:spPr>
        <a:xfrm>
          <a:off x="9588500" y="1579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138154</xdr:rowOff>
    </xdr:from>
    <xdr:ext cx="534377" cy="259045"/>
    <xdr:sp macro="" textlink="">
      <xdr:nvSpPr>
        <xdr:cNvPr id="488" name="テキスト ボックス 487"/>
        <xdr:cNvSpPr txBox="1"/>
      </xdr:nvSpPr>
      <xdr:spPr>
        <a:xfrm>
          <a:off x="9372111" y="155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132890</xdr:rowOff>
    </xdr:from>
    <xdr:to>
      <xdr:col>46</xdr:col>
      <xdr:colOff>38100</xdr:colOff>
      <xdr:row>93</xdr:row>
      <xdr:rowOff>63040</xdr:rowOff>
    </xdr:to>
    <xdr:sp macro="" textlink="">
      <xdr:nvSpPr>
        <xdr:cNvPr id="489" name="楕円 488"/>
        <xdr:cNvSpPr/>
      </xdr:nvSpPr>
      <xdr:spPr>
        <a:xfrm>
          <a:off x="8699500" y="1590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79567</xdr:rowOff>
    </xdr:from>
    <xdr:ext cx="534377" cy="259045"/>
    <xdr:sp macro="" textlink="">
      <xdr:nvSpPr>
        <xdr:cNvPr id="490" name="テキスト ボックス 489"/>
        <xdr:cNvSpPr txBox="1"/>
      </xdr:nvSpPr>
      <xdr:spPr>
        <a:xfrm>
          <a:off x="8483111" y="1568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905</xdr:rowOff>
    </xdr:from>
    <xdr:to>
      <xdr:col>41</xdr:col>
      <xdr:colOff>101600</xdr:colOff>
      <xdr:row>95</xdr:row>
      <xdr:rowOff>102505</xdr:rowOff>
    </xdr:to>
    <xdr:sp macro="" textlink="">
      <xdr:nvSpPr>
        <xdr:cNvPr id="491" name="楕円 490"/>
        <xdr:cNvSpPr/>
      </xdr:nvSpPr>
      <xdr:spPr>
        <a:xfrm>
          <a:off x="7810500" y="1628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119032</xdr:rowOff>
    </xdr:from>
    <xdr:ext cx="534377" cy="259045"/>
    <xdr:sp macro="" textlink="">
      <xdr:nvSpPr>
        <xdr:cNvPr id="492" name="テキスト ボックス 491"/>
        <xdr:cNvSpPr txBox="1"/>
      </xdr:nvSpPr>
      <xdr:spPr>
        <a:xfrm>
          <a:off x="7594111" y="1606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98698</xdr:rowOff>
    </xdr:from>
    <xdr:to>
      <xdr:col>36</xdr:col>
      <xdr:colOff>165100</xdr:colOff>
      <xdr:row>96</xdr:row>
      <xdr:rowOff>28848</xdr:rowOff>
    </xdr:to>
    <xdr:sp macro="" textlink="">
      <xdr:nvSpPr>
        <xdr:cNvPr id="493" name="楕円 492"/>
        <xdr:cNvSpPr/>
      </xdr:nvSpPr>
      <xdr:spPr>
        <a:xfrm>
          <a:off x="6921500" y="1638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45375</xdr:rowOff>
    </xdr:from>
    <xdr:ext cx="534377" cy="259045"/>
    <xdr:sp macro="" textlink="">
      <xdr:nvSpPr>
        <xdr:cNvPr id="494" name="テキスト ボックス 493"/>
        <xdr:cNvSpPr txBox="1"/>
      </xdr:nvSpPr>
      <xdr:spPr>
        <a:xfrm>
          <a:off x="6705111" y="1616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13081</xdr:rowOff>
    </xdr:from>
    <xdr:to>
      <xdr:col>85</xdr:col>
      <xdr:colOff>126364</xdr:colOff>
      <xdr:row>39</xdr:row>
      <xdr:rowOff>44450</xdr:rowOff>
    </xdr:to>
    <xdr:cxnSp macro="">
      <xdr:nvCxnSpPr>
        <xdr:cNvPr id="518" name="直線コネクタ 517"/>
        <xdr:cNvCxnSpPr/>
      </xdr:nvCxnSpPr>
      <xdr:spPr>
        <a:xfrm flipV="1">
          <a:off x="16317595" y="5156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131208</xdr:rowOff>
    </xdr:from>
    <xdr:ext cx="599010" cy="259045"/>
    <xdr:sp macro="" textlink="">
      <xdr:nvSpPr>
        <xdr:cNvPr id="521" name="災害復旧事業費最大値テキスト"/>
        <xdr:cNvSpPr txBox="1"/>
      </xdr:nvSpPr>
      <xdr:spPr>
        <a:xfrm>
          <a:off x="16370300" y="493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13081</xdr:rowOff>
    </xdr:from>
    <xdr:to>
      <xdr:col>86</xdr:col>
      <xdr:colOff>25400</xdr:colOff>
      <xdr:row>30</xdr:row>
      <xdr:rowOff>13081</xdr:rowOff>
    </xdr:to>
    <xdr:cxnSp macro="">
      <xdr:nvCxnSpPr>
        <xdr:cNvPr id="522" name="直線コネクタ 521"/>
        <xdr:cNvCxnSpPr/>
      </xdr:nvCxnSpPr>
      <xdr:spPr>
        <a:xfrm>
          <a:off x="16230600" y="515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167386</xdr:rowOff>
    </xdr:from>
    <xdr:to>
      <xdr:col>85</xdr:col>
      <xdr:colOff>127000</xdr:colOff>
      <xdr:row>39</xdr:row>
      <xdr:rowOff>31776</xdr:rowOff>
    </xdr:to>
    <xdr:cxnSp macro="">
      <xdr:nvCxnSpPr>
        <xdr:cNvPr id="523" name="直線コネクタ 522"/>
        <xdr:cNvCxnSpPr/>
      </xdr:nvCxnSpPr>
      <xdr:spPr>
        <a:xfrm flipV="1">
          <a:off x="15481300" y="6682486"/>
          <a:ext cx="838200" cy="3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89031</xdr:rowOff>
    </xdr:from>
    <xdr:ext cx="469744" cy="259045"/>
    <xdr:sp macro="" textlink="">
      <xdr:nvSpPr>
        <xdr:cNvPr id="524" name="災害復旧事業費平均値テキスト"/>
        <xdr:cNvSpPr txBox="1"/>
      </xdr:nvSpPr>
      <xdr:spPr>
        <a:xfrm>
          <a:off x="16370300" y="6432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66154</xdr:rowOff>
    </xdr:from>
    <xdr:to>
      <xdr:col>85</xdr:col>
      <xdr:colOff>177800</xdr:colOff>
      <xdr:row>38</xdr:row>
      <xdr:rowOff>167754</xdr:rowOff>
    </xdr:to>
    <xdr:sp macro="" textlink="">
      <xdr:nvSpPr>
        <xdr:cNvPr id="525" name="フローチャート: 判断 524"/>
        <xdr:cNvSpPr/>
      </xdr:nvSpPr>
      <xdr:spPr>
        <a:xfrm>
          <a:off x="162687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8636</xdr:rowOff>
    </xdr:from>
    <xdr:to>
      <xdr:col>81</xdr:col>
      <xdr:colOff>50800</xdr:colOff>
      <xdr:row>39</xdr:row>
      <xdr:rowOff>31776</xdr:rowOff>
    </xdr:to>
    <xdr:cxnSp macro="">
      <xdr:nvCxnSpPr>
        <xdr:cNvPr id="526" name="直線コネクタ 525"/>
        <xdr:cNvCxnSpPr/>
      </xdr:nvCxnSpPr>
      <xdr:spPr>
        <a:xfrm>
          <a:off x="14592300" y="6695186"/>
          <a:ext cx="889000" cy="2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7" name="フローチャート: 判断 526"/>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13238</xdr:rowOff>
    </xdr:from>
    <xdr:ext cx="469744" cy="259045"/>
    <xdr:sp macro="" textlink="">
      <xdr:nvSpPr>
        <xdr:cNvPr id="528" name="テキスト ボックス 527"/>
        <xdr:cNvSpPr txBox="1"/>
      </xdr:nvSpPr>
      <xdr:spPr>
        <a:xfrm>
          <a:off x="15246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8636</xdr:rowOff>
    </xdr:from>
    <xdr:to>
      <xdr:col>76</xdr:col>
      <xdr:colOff>114300</xdr:colOff>
      <xdr:row>39</xdr:row>
      <xdr:rowOff>18085</xdr:rowOff>
    </xdr:to>
    <xdr:cxnSp macro="">
      <xdr:nvCxnSpPr>
        <xdr:cNvPr id="529" name="直線コネクタ 528"/>
        <xdr:cNvCxnSpPr/>
      </xdr:nvCxnSpPr>
      <xdr:spPr>
        <a:xfrm flipV="1">
          <a:off x="13703300" y="6695186"/>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30" name="フローチャート: 判断 529"/>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36999</xdr:rowOff>
    </xdr:from>
    <xdr:ext cx="469744" cy="259045"/>
    <xdr:sp macro="" textlink="">
      <xdr:nvSpPr>
        <xdr:cNvPr id="531" name="テキスト ボックス 530"/>
        <xdr:cNvSpPr txBox="1"/>
      </xdr:nvSpPr>
      <xdr:spPr>
        <a:xfrm>
          <a:off x="14357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124320</xdr:rowOff>
    </xdr:from>
    <xdr:to>
      <xdr:col>71</xdr:col>
      <xdr:colOff>177800</xdr:colOff>
      <xdr:row>39</xdr:row>
      <xdr:rowOff>18085</xdr:rowOff>
    </xdr:to>
    <xdr:cxnSp macro="">
      <xdr:nvCxnSpPr>
        <xdr:cNvPr id="532" name="直線コネクタ 531"/>
        <xdr:cNvCxnSpPr/>
      </xdr:nvCxnSpPr>
      <xdr:spPr>
        <a:xfrm>
          <a:off x="12814300" y="6639420"/>
          <a:ext cx="889000" cy="6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33" name="フローチャート: 判断 532"/>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64927</xdr:rowOff>
    </xdr:from>
    <xdr:ext cx="469744" cy="259045"/>
    <xdr:sp macro="" textlink="">
      <xdr:nvSpPr>
        <xdr:cNvPr id="534" name="テキスト ボックス 533"/>
        <xdr:cNvSpPr txBox="1"/>
      </xdr:nvSpPr>
      <xdr:spPr>
        <a:xfrm>
          <a:off x="13468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5" name="フローチャート: 判断 534"/>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54322</xdr:rowOff>
    </xdr:from>
    <xdr:ext cx="469744" cy="259045"/>
    <xdr:sp macro="" textlink="">
      <xdr:nvSpPr>
        <xdr:cNvPr id="536" name="テキスト ボックス 535"/>
        <xdr:cNvSpPr txBox="1"/>
      </xdr:nvSpPr>
      <xdr:spPr>
        <a:xfrm>
          <a:off x="12579428" y="674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116586</xdr:rowOff>
    </xdr:from>
    <xdr:to>
      <xdr:col>85</xdr:col>
      <xdr:colOff>177800</xdr:colOff>
      <xdr:row>39</xdr:row>
      <xdr:rowOff>46736</xdr:rowOff>
    </xdr:to>
    <xdr:sp macro="" textlink="">
      <xdr:nvSpPr>
        <xdr:cNvPr id="542" name="楕円 541"/>
        <xdr:cNvSpPr/>
      </xdr:nvSpPr>
      <xdr:spPr>
        <a:xfrm>
          <a:off x="16268700" y="663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44581</xdr:rowOff>
    </xdr:from>
    <xdr:ext cx="469744" cy="259045"/>
    <xdr:sp macro="" textlink="">
      <xdr:nvSpPr>
        <xdr:cNvPr id="543" name="災害復旧事業費該当値テキスト"/>
        <xdr:cNvSpPr txBox="1"/>
      </xdr:nvSpPr>
      <xdr:spPr>
        <a:xfrm>
          <a:off x="16370300" y="655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152426</xdr:rowOff>
    </xdr:from>
    <xdr:to>
      <xdr:col>81</xdr:col>
      <xdr:colOff>101600</xdr:colOff>
      <xdr:row>39</xdr:row>
      <xdr:rowOff>82576</xdr:rowOff>
    </xdr:to>
    <xdr:sp macro="" textlink="">
      <xdr:nvSpPr>
        <xdr:cNvPr id="544" name="楕円 543"/>
        <xdr:cNvSpPr/>
      </xdr:nvSpPr>
      <xdr:spPr>
        <a:xfrm>
          <a:off x="15430500" y="666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73703</xdr:rowOff>
    </xdr:from>
    <xdr:ext cx="378565" cy="259045"/>
    <xdr:sp macro="" textlink="">
      <xdr:nvSpPr>
        <xdr:cNvPr id="545" name="テキスト ボックス 544"/>
        <xdr:cNvSpPr txBox="1"/>
      </xdr:nvSpPr>
      <xdr:spPr>
        <a:xfrm>
          <a:off x="15292017" y="6760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129286</xdr:rowOff>
    </xdr:from>
    <xdr:to>
      <xdr:col>76</xdr:col>
      <xdr:colOff>165100</xdr:colOff>
      <xdr:row>39</xdr:row>
      <xdr:rowOff>59436</xdr:rowOff>
    </xdr:to>
    <xdr:sp macro="" textlink="">
      <xdr:nvSpPr>
        <xdr:cNvPr id="546" name="楕円 545"/>
        <xdr:cNvSpPr/>
      </xdr:nvSpPr>
      <xdr:spPr>
        <a:xfrm>
          <a:off x="14541500" y="664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50563</xdr:rowOff>
    </xdr:from>
    <xdr:ext cx="469744" cy="259045"/>
    <xdr:sp macro="" textlink="">
      <xdr:nvSpPr>
        <xdr:cNvPr id="547" name="テキスト ボックス 546"/>
        <xdr:cNvSpPr txBox="1"/>
      </xdr:nvSpPr>
      <xdr:spPr>
        <a:xfrm>
          <a:off x="14357428" y="67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138735</xdr:rowOff>
    </xdr:from>
    <xdr:to>
      <xdr:col>72</xdr:col>
      <xdr:colOff>38100</xdr:colOff>
      <xdr:row>39</xdr:row>
      <xdr:rowOff>68885</xdr:rowOff>
    </xdr:to>
    <xdr:sp macro="" textlink="">
      <xdr:nvSpPr>
        <xdr:cNvPr id="548" name="楕円 547"/>
        <xdr:cNvSpPr/>
      </xdr:nvSpPr>
      <xdr:spPr>
        <a:xfrm>
          <a:off x="13652500" y="66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60012</xdr:rowOff>
    </xdr:from>
    <xdr:ext cx="469744" cy="259045"/>
    <xdr:sp macro="" textlink="">
      <xdr:nvSpPr>
        <xdr:cNvPr id="549" name="テキスト ボックス 548"/>
        <xdr:cNvSpPr txBox="1"/>
      </xdr:nvSpPr>
      <xdr:spPr>
        <a:xfrm>
          <a:off x="13468428" y="674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73520</xdr:rowOff>
    </xdr:from>
    <xdr:to>
      <xdr:col>67</xdr:col>
      <xdr:colOff>101600</xdr:colOff>
      <xdr:row>39</xdr:row>
      <xdr:rowOff>3670</xdr:rowOff>
    </xdr:to>
    <xdr:sp macro="" textlink="">
      <xdr:nvSpPr>
        <xdr:cNvPr id="550" name="楕円 549"/>
        <xdr:cNvSpPr/>
      </xdr:nvSpPr>
      <xdr:spPr>
        <a:xfrm>
          <a:off x="12763500" y="658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20197</xdr:rowOff>
    </xdr:from>
    <xdr:ext cx="469744" cy="259045"/>
    <xdr:sp macro="" textlink="">
      <xdr:nvSpPr>
        <xdr:cNvPr id="551" name="テキスト ボックス 550"/>
        <xdr:cNvSpPr txBox="1"/>
      </xdr:nvSpPr>
      <xdr:spPr>
        <a:xfrm>
          <a:off x="12579428" y="636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11252</xdr:rowOff>
    </xdr:from>
    <xdr:to>
      <xdr:col>85</xdr:col>
      <xdr:colOff>126364</xdr:colOff>
      <xdr:row>77</xdr:row>
      <xdr:rowOff>166700</xdr:rowOff>
    </xdr:to>
    <xdr:cxnSp macro="">
      <xdr:nvCxnSpPr>
        <xdr:cNvPr id="624" name="直線コネクタ 623"/>
        <xdr:cNvCxnSpPr/>
      </xdr:nvCxnSpPr>
      <xdr:spPr>
        <a:xfrm flipV="1">
          <a:off x="16317595" y="12012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170527</xdr:rowOff>
    </xdr:from>
    <xdr:ext cx="534377" cy="259045"/>
    <xdr:sp macro="" textlink="">
      <xdr:nvSpPr>
        <xdr:cNvPr id="625" name="公債費最小値テキスト"/>
        <xdr:cNvSpPr txBox="1"/>
      </xdr:nvSpPr>
      <xdr:spPr>
        <a:xfrm>
          <a:off x="16370300" y="133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166700</xdr:rowOff>
    </xdr:from>
    <xdr:to>
      <xdr:col>86</xdr:col>
      <xdr:colOff>25400</xdr:colOff>
      <xdr:row>77</xdr:row>
      <xdr:rowOff>166700</xdr:rowOff>
    </xdr:to>
    <xdr:cxnSp macro="">
      <xdr:nvCxnSpPr>
        <xdr:cNvPr id="626" name="直線コネクタ 625"/>
        <xdr:cNvCxnSpPr/>
      </xdr:nvCxnSpPr>
      <xdr:spPr>
        <a:xfrm>
          <a:off x="16230600" y="133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129379</xdr:rowOff>
    </xdr:from>
    <xdr:ext cx="599010" cy="259045"/>
    <xdr:sp macro="" textlink="">
      <xdr:nvSpPr>
        <xdr:cNvPr id="627" name="公債費最大値テキスト"/>
        <xdr:cNvSpPr txBox="1"/>
      </xdr:nvSpPr>
      <xdr:spPr>
        <a:xfrm>
          <a:off x="16370300" y="1178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11252</xdr:rowOff>
    </xdr:from>
    <xdr:to>
      <xdr:col>86</xdr:col>
      <xdr:colOff>25400</xdr:colOff>
      <xdr:row>70</xdr:row>
      <xdr:rowOff>11252</xdr:rowOff>
    </xdr:to>
    <xdr:cxnSp macro="">
      <xdr:nvCxnSpPr>
        <xdr:cNvPr id="628" name="直線コネクタ 627"/>
        <xdr:cNvCxnSpPr/>
      </xdr:nvCxnSpPr>
      <xdr:spPr>
        <a:xfrm>
          <a:off x="16230600" y="1201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154584</xdr:rowOff>
    </xdr:from>
    <xdr:to>
      <xdr:col>85</xdr:col>
      <xdr:colOff>127000</xdr:colOff>
      <xdr:row>75</xdr:row>
      <xdr:rowOff>15469</xdr:rowOff>
    </xdr:to>
    <xdr:cxnSp macro="">
      <xdr:nvCxnSpPr>
        <xdr:cNvPr id="629" name="直線コネクタ 628"/>
        <xdr:cNvCxnSpPr/>
      </xdr:nvCxnSpPr>
      <xdr:spPr>
        <a:xfrm flipV="1">
          <a:off x="15481300" y="12841884"/>
          <a:ext cx="838200" cy="3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132707</xdr:rowOff>
    </xdr:from>
    <xdr:ext cx="534377" cy="259045"/>
    <xdr:sp macro="" textlink="">
      <xdr:nvSpPr>
        <xdr:cNvPr id="630" name="公債費平均値テキスト"/>
        <xdr:cNvSpPr txBox="1"/>
      </xdr:nvSpPr>
      <xdr:spPr>
        <a:xfrm>
          <a:off x="16370300" y="1282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154280</xdr:rowOff>
    </xdr:from>
    <xdr:to>
      <xdr:col>85</xdr:col>
      <xdr:colOff>177800</xdr:colOff>
      <xdr:row>75</xdr:row>
      <xdr:rowOff>84430</xdr:rowOff>
    </xdr:to>
    <xdr:sp macro="" textlink="">
      <xdr:nvSpPr>
        <xdr:cNvPr id="631" name="フローチャート: 判断 630"/>
        <xdr:cNvSpPr/>
      </xdr:nvSpPr>
      <xdr:spPr>
        <a:xfrm>
          <a:off x="162687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15469</xdr:rowOff>
    </xdr:from>
    <xdr:to>
      <xdr:col>81</xdr:col>
      <xdr:colOff>50800</xdr:colOff>
      <xdr:row>75</xdr:row>
      <xdr:rowOff>51638</xdr:rowOff>
    </xdr:to>
    <xdr:cxnSp macro="">
      <xdr:nvCxnSpPr>
        <xdr:cNvPr id="632" name="直線コネクタ 631"/>
        <xdr:cNvCxnSpPr/>
      </xdr:nvCxnSpPr>
      <xdr:spPr>
        <a:xfrm flipV="1">
          <a:off x="14592300" y="12874219"/>
          <a:ext cx="889000" cy="3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158090</xdr:rowOff>
    </xdr:from>
    <xdr:to>
      <xdr:col>81</xdr:col>
      <xdr:colOff>101600</xdr:colOff>
      <xdr:row>75</xdr:row>
      <xdr:rowOff>88240</xdr:rowOff>
    </xdr:to>
    <xdr:sp macro="" textlink="">
      <xdr:nvSpPr>
        <xdr:cNvPr id="633" name="フローチャート: 判断 632"/>
        <xdr:cNvSpPr/>
      </xdr:nvSpPr>
      <xdr:spPr>
        <a:xfrm>
          <a:off x="15430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79367</xdr:rowOff>
    </xdr:from>
    <xdr:ext cx="534377" cy="259045"/>
    <xdr:sp macro="" textlink="">
      <xdr:nvSpPr>
        <xdr:cNvPr id="634" name="テキスト ボックス 633"/>
        <xdr:cNvSpPr txBox="1"/>
      </xdr:nvSpPr>
      <xdr:spPr>
        <a:xfrm>
          <a:off x="15214111" y="129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51638</xdr:rowOff>
    </xdr:from>
    <xdr:to>
      <xdr:col>76</xdr:col>
      <xdr:colOff>114300</xdr:colOff>
      <xdr:row>75</xdr:row>
      <xdr:rowOff>81458</xdr:rowOff>
    </xdr:to>
    <xdr:cxnSp macro="">
      <xdr:nvCxnSpPr>
        <xdr:cNvPr id="635" name="直線コネクタ 634"/>
        <xdr:cNvCxnSpPr/>
      </xdr:nvCxnSpPr>
      <xdr:spPr>
        <a:xfrm flipV="1">
          <a:off x="13703300" y="12910388"/>
          <a:ext cx="889000" cy="2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162344</xdr:rowOff>
    </xdr:from>
    <xdr:to>
      <xdr:col>76</xdr:col>
      <xdr:colOff>165100</xdr:colOff>
      <xdr:row>75</xdr:row>
      <xdr:rowOff>92494</xdr:rowOff>
    </xdr:to>
    <xdr:sp macro="" textlink="">
      <xdr:nvSpPr>
        <xdr:cNvPr id="636" name="フローチャート: 判断 635"/>
        <xdr:cNvSpPr/>
      </xdr:nvSpPr>
      <xdr:spPr>
        <a:xfrm>
          <a:off x="14541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109021</xdr:rowOff>
    </xdr:from>
    <xdr:ext cx="534377" cy="259045"/>
    <xdr:sp macro="" textlink="">
      <xdr:nvSpPr>
        <xdr:cNvPr id="637" name="テキスト ボックス 636"/>
        <xdr:cNvSpPr txBox="1"/>
      </xdr:nvSpPr>
      <xdr:spPr>
        <a:xfrm>
          <a:off x="14325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81458</xdr:rowOff>
    </xdr:from>
    <xdr:to>
      <xdr:col>71</xdr:col>
      <xdr:colOff>177800</xdr:colOff>
      <xdr:row>75</xdr:row>
      <xdr:rowOff>108712</xdr:rowOff>
    </xdr:to>
    <xdr:cxnSp macro="">
      <xdr:nvCxnSpPr>
        <xdr:cNvPr id="638" name="直線コネクタ 637"/>
        <xdr:cNvCxnSpPr/>
      </xdr:nvCxnSpPr>
      <xdr:spPr>
        <a:xfrm flipV="1">
          <a:off x="12814300" y="12940208"/>
          <a:ext cx="889000" cy="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149860</xdr:rowOff>
    </xdr:from>
    <xdr:to>
      <xdr:col>72</xdr:col>
      <xdr:colOff>38100</xdr:colOff>
      <xdr:row>75</xdr:row>
      <xdr:rowOff>80010</xdr:rowOff>
    </xdr:to>
    <xdr:sp macro="" textlink="">
      <xdr:nvSpPr>
        <xdr:cNvPr id="639" name="フローチャート: 判断 638"/>
        <xdr:cNvSpPr/>
      </xdr:nvSpPr>
      <xdr:spPr>
        <a:xfrm>
          <a:off x="13652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96537</xdr:rowOff>
    </xdr:from>
    <xdr:ext cx="534377" cy="259045"/>
    <xdr:sp macro="" textlink="">
      <xdr:nvSpPr>
        <xdr:cNvPr id="640" name="テキスト ボックス 639"/>
        <xdr:cNvSpPr txBox="1"/>
      </xdr:nvSpPr>
      <xdr:spPr>
        <a:xfrm>
          <a:off x="13436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147434</xdr:rowOff>
    </xdr:from>
    <xdr:to>
      <xdr:col>67</xdr:col>
      <xdr:colOff>101600</xdr:colOff>
      <xdr:row>75</xdr:row>
      <xdr:rowOff>77584</xdr:rowOff>
    </xdr:to>
    <xdr:sp macro="" textlink="">
      <xdr:nvSpPr>
        <xdr:cNvPr id="641" name="フローチャート: 判断 640"/>
        <xdr:cNvSpPr/>
      </xdr:nvSpPr>
      <xdr:spPr>
        <a:xfrm>
          <a:off x="12763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94111</xdr:rowOff>
    </xdr:from>
    <xdr:ext cx="534377" cy="259045"/>
    <xdr:sp macro="" textlink="">
      <xdr:nvSpPr>
        <xdr:cNvPr id="642" name="テキスト ボックス 641"/>
        <xdr:cNvSpPr txBox="1"/>
      </xdr:nvSpPr>
      <xdr:spPr>
        <a:xfrm>
          <a:off x="12547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103784</xdr:rowOff>
    </xdr:from>
    <xdr:to>
      <xdr:col>85</xdr:col>
      <xdr:colOff>177800</xdr:colOff>
      <xdr:row>75</xdr:row>
      <xdr:rowOff>33934</xdr:rowOff>
    </xdr:to>
    <xdr:sp macro="" textlink="">
      <xdr:nvSpPr>
        <xdr:cNvPr id="648" name="楕円 647"/>
        <xdr:cNvSpPr/>
      </xdr:nvSpPr>
      <xdr:spPr>
        <a:xfrm>
          <a:off x="16268700" y="1279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126661</xdr:rowOff>
    </xdr:from>
    <xdr:ext cx="534377" cy="259045"/>
    <xdr:sp macro="" textlink="">
      <xdr:nvSpPr>
        <xdr:cNvPr id="649" name="公債費該当値テキスト"/>
        <xdr:cNvSpPr txBox="1"/>
      </xdr:nvSpPr>
      <xdr:spPr>
        <a:xfrm>
          <a:off x="16370300" y="1264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136119</xdr:rowOff>
    </xdr:from>
    <xdr:to>
      <xdr:col>81</xdr:col>
      <xdr:colOff>101600</xdr:colOff>
      <xdr:row>75</xdr:row>
      <xdr:rowOff>66269</xdr:rowOff>
    </xdr:to>
    <xdr:sp macro="" textlink="">
      <xdr:nvSpPr>
        <xdr:cNvPr id="650" name="楕円 649"/>
        <xdr:cNvSpPr/>
      </xdr:nvSpPr>
      <xdr:spPr>
        <a:xfrm>
          <a:off x="15430500" y="1282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82796</xdr:rowOff>
    </xdr:from>
    <xdr:ext cx="534377" cy="259045"/>
    <xdr:sp macro="" textlink="">
      <xdr:nvSpPr>
        <xdr:cNvPr id="651" name="テキスト ボックス 650"/>
        <xdr:cNvSpPr txBox="1"/>
      </xdr:nvSpPr>
      <xdr:spPr>
        <a:xfrm>
          <a:off x="15214111" y="1259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838</xdr:rowOff>
    </xdr:from>
    <xdr:to>
      <xdr:col>76</xdr:col>
      <xdr:colOff>165100</xdr:colOff>
      <xdr:row>75</xdr:row>
      <xdr:rowOff>102438</xdr:rowOff>
    </xdr:to>
    <xdr:sp macro="" textlink="">
      <xdr:nvSpPr>
        <xdr:cNvPr id="652" name="楕円 651"/>
        <xdr:cNvSpPr/>
      </xdr:nvSpPr>
      <xdr:spPr>
        <a:xfrm>
          <a:off x="14541500" y="1285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93565</xdr:rowOff>
    </xdr:from>
    <xdr:ext cx="534377" cy="259045"/>
    <xdr:sp macro="" textlink="">
      <xdr:nvSpPr>
        <xdr:cNvPr id="653" name="テキスト ボックス 652"/>
        <xdr:cNvSpPr txBox="1"/>
      </xdr:nvSpPr>
      <xdr:spPr>
        <a:xfrm>
          <a:off x="14325111" y="1295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30658</xdr:rowOff>
    </xdr:from>
    <xdr:to>
      <xdr:col>72</xdr:col>
      <xdr:colOff>38100</xdr:colOff>
      <xdr:row>75</xdr:row>
      <xdr:rowOff>132258</xdr:rowOff>
    </xdr:to>
    <xdr:sp macro="" textlink="">
      <xdr:nvSpPr>
        <xdr:cNvPr id="654" name="楕円 653"/>
        <xdr:cNvSpPr/>
      </xdr:nvSpPr>
      <xdr:spPr>
        <a:xfrm>
          <a:off x="13652500" y="1288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123384</xdr:rowOff>
    </xdr:from>
    <xdr:ext cx="534377" cy="259045"/>
    <xdr:sp macro="" textlink="">
      <xdr:nvSpPr>
        <xdr:cNvPr id="655" name="テキスト ボックス 654"/>
        <xdr:cNvSpPr txBox="1"/>
      </xdr:nvSpPr>
      <xdr:spPr>
        <a:xfrm>
          <a:off x="13436111" y="1298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57912</xdr:rowOff>
    </xdr:from>
    <xdr:to>
      <xdr:col>67</xdr:col>
      <xdr:colOff>101600</xdr:colOff>
      <xdr:row>75</xdr:row>
      <xdr:rowOff>159513</xdr:rowOff>
    </xdr:to>
    <xdr:sp macro="" textlink="">
      <xdr:nvSpPr>
        <xdr:cNvPr id="656" name="楕円 655"/>
        <xdr:cNvSpPr/>
      </xdr:nvSpPr>
      <xdr:spPr>
        <a:xfrm>
          <a:off x="12763500" y="129166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150640</xdr:rowOff>
    </xdr:from>
    <xdr:ext cx="534377" cy="259045"/>
    <xdr:sp macro="" textlink="">
      <xdr:nvSpPr>
        <xdr:cNvPr id="657" name="テキスト ボックス 656"/>
        <xdr:cNvSpPr txBox="1"/>
      </xdr:nvSpPr>
      <xdr:spPr>
        <a:xfrm>
          <a:off x="12547111" y="1300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115948</xdr:rowOff>
    </xdr:from>
    <xdr:to>
      <xdr:col>85</xdr:col>
      <xdr:colOff>126364</xdr:colOff>
      <xdr:row>98</xdr:row>
      <xdr:rowOff>132797</xdr:rowOff>
    </xdr:to>
    <xdr:cxnSp macro="">
      <xdr:nvCxnSpPr>
        <xdr:cNvPr id="679" name="直線コネクタ 678"/>
        <xdr:cNvCxnSpPr/>
      </xdr:nvCxnSpPr>
      <xdr:spPr>
        <a:xfrm flipV="1">
          <a:off x="16317595" y="15546448"/>
          <a:ext cx="1269" cy="138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136624</xdr:rowOff>
    </xdr:from>
    <xdr:ext cx="378565" cy="259045"/>
    <xdr:sp macro="" textlink="">
      <xdr:nvSpPr>
        <xdr:cNvPr id="680" name="積立金最小値テキスト"/>
        <xdr:cNvSpPr txBox="1"/>
      </xdr:nvSpPr>
      <xdr:spPr>
        <a:xfrm>
          <a:off x="16370300" y="16938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132797</xdr:rowOff>
    </xdr:from>
    <xdr:to>
      <xdr:col>86</xdr:col>
      <xdr:colOff>25400</xdr:colOff>
      <xdr:row>98</xdr:row>
      <xdr:rowOff>132797</xdr:rowOff>
    </xdr:to>
    <xdr:cxnSp macro="">
      <xdr:nvCxnSpPr>
        <xdr:cNvPr id="681" name="直線コネクタ 680"/>
        <xdr:cNvCxnSpPr/>
      </xdr:nvCxnSpPr>
      <xdr:spPr>
        <a:xfrm>
          <a:off x="16230600" y="1693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62625</xdr:rowOff>
    </xdr:from>
    <xdr:ext cx="534377" cy="259045"/>
    <xdr:sp macro="" textlink="">
      <xdr:nvSpPr>
        <xdr:cNvPr id="682" name="積立金最大値テキスト"/>
        <xdr:cNvSpPr txBox="1"/>
      </xdr:nvSpPr>
      <xdr:spPr>
        <a:xfrm>
          <a:off x="16370300" y="153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115948</xdr:rowOff>
    </xdr:from>
    <xdr:to>
      <xdr:col>86</xdr:col>
      <xdr:colOff>25400</xdr:colOff>
      <xdr:row>90</xdr:row>
      <xdr:rowOff>115948</xdr:rowOff>
    </xdr:to>
    <xdr:cxnSp macro="">
      <xdr:nvCxnSpPr>
        <xdr:cNvPr id="683" name="直線コネクタ 682"/>
        <xdr:cNvCxnSpPr/>
      </xdr:nvCxnSpPr>
      <xdr:spPr>
        <a:xfrm>
          <a:off x="16230600" y="1554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47414</xdr:rowOff>
    </xdr:from>
    <xdr:to>
      <xdr:col>85</xdr:col>
      <xdr:colOff>127000</xdr:colOff>
      <xdr:row>97</xdr:row>
      <xdr:rowOff>136592</xdr:rowOff>
    </xdr:to>
    <xdr:cxnSp macro="">
      <xdr:nvCxnSpPr>
        <xdr:cNvPr id="684" name="直線コネクタ 683"/>
        <xdr:cNvCxnSpPr/>
      </xdr:nvCxnSpPr>
      <xdr:spPr>
        <a:xfrm flipV="1">
          <a:off x="15481300" y="16678064"/>
          <a:ext cx="838200" cy="8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92918</xdr:rowOff>
    </xdr:from>
    <xdr:ext cx="534377" cy="259045"/>
    <xdr:sp macro="" textlink="">
      <xdr:nvSpPr>
        <xdr:cNvPr id="685" name="積立金平均値テキスト"/>
        <xdr:cNvSpPr txBox="1"/>
      </xdr:nvSpPr>
      <xdr:spPr>
        <a:xfrm>
          <a:off x="16370300" y="1638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70041</xdr:rowOff>
    </xdr:from>
    <xdr:to>
      <xdr:col>85</xdr:col>
      <xdr:colOff>177800</xdr:colOff>
      <xdr:row>97</xdr:row>
      <xdr:rowOff>191</xdr:rowOff>
    </xdr:to>
    <xdr:sp macro="" textlink="">
      <xdr:nvSpPr>
        <xdr:cNvPr id="686" name="フローチャート: 判断 685"/>
        <xdr:cNvSpPr/>
      </xdr:nvSpPr>
      <xdr:spPr>
        <a:xfrm>
          <a:off x="16268700" y="165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82231</xdr:rowOff>
    </xdr:from>
    <xdr:to>
      <xdr:col>81</xdr:col>
      <xdr:colOff>50800</xdr:colOff>
      <xdr:row>97</xdr:row>
      <xdr:rowOff>136592</xdr:rowOff>
    </xdr:to>
    <xdr:cxnSp macro="">
      <xdr:nvCxnSpPr>
        <xdr:cNvPr id="687" name="直線コネクタ 686"/>
        <xdr:cNvCxnSpPr/>
      </xdr:nvCxnSpPr>
      <xdr:spPr>
        <a:xfrm>
          <a:off x="14592300" y="16712881"/>
          <a:ext cx="889000" cy="5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99439</xdr:rowOff>
    </xdr:from>
    <xdr:to>
      <xdr:col>81</xdr:col>
      <xdr:colOff>101600</xdr:colOff>
      <xdr:row>97</xdr:row>
      <xdr:rowOff>29589</xdr:rowOff>
    </xdr:to>
    <xdr:sp macro="" textlink="">
      <xdr:nvSpPr>
        <xdr:cNvPr id="688" name="フローチャート: 判断 687"/>
        <xdr:cNvSpPr/>
      </xdr:nvSpPr>
      <xdr:spPr>
        <a:xfrm>
          <a:off x="154305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46116</xdr:rowOff>
    </xdr:from>
    <xdr:ext cx="534377" cy="259045"/>
    <xdr:sp macro="" textlink="">
      <xdr:nvSpPr>
        <xdr:cNvPr id="689" name="テキスト ボックス 688"/>
        <xdr:cNvSpPr txBox="1"/>
      </xdr:nvSpPr>
      <xdr:spPr>
        <a:xfrm>
          <a:off x="15214111" y="1633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58455</xdr:rowOff>
    </xdr:from>
    <xdr:to>
      <xdr:col>76</xdr:col>
      <xdr:colOff>114300</xdr:colOff>
      <xdr:row>97</xdr:row>
      <xdr:rowOff>82231</xdr:rowOff>
    </xdr:to>
    <xdr:cxnSp macro="">
      <xdr:nvCxnSpPr>
        <xdr:cNvPr id="690" name="直線コネクタ 689"/>
        <xdr:cNvCxnSpPr/>
      </xdr:nvCxnSpPr>
      <xdr:spPr>
        <a:xfrm>
          <a:off x="13703300" y="16517655"/>
          <a:ext cx="889000" cy="19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92123</xdr:rowOff>
    </xdr:from>
    <xdr:to>
      <xdr:col>76</xdr:col>
      <xdr:colOff>165100</xdr:colOff>
      <xdr:row>97</xdr:row>
      <xdr:rowOff>22273</xdr:rowOff>
    </xdr:to>
    <xdr:sp macro="" textlink="">
      <xdr:nvSpPr>
        <xdr:cNvPr id="691" name="フローチャート: 判断 690"/>
        <xdr:cNvSpPr/>
      </xdr:nvSpPr>
      <xdr:spPr>
        <a:xfrm>
          <a:off x="14541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38800</xdr:rowOff>
    </xdr:from>
    <xdr:ext cx="534377" cy="259045"/>
    <xdr:sp macro="" textlink="">
      <xdr:nvSpPr>
        <xdr:cNvPr id="692" name="テキスト ボックス 691"/>
        <xdr:cNvSpPr txBox="1"/>
      </xdr:nvSpPr>
      <xdr:spPr>
        <a:xfrm>
          <a:off x="14325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58455</xdr:rowOff>
    </xdr:from>
    <xdr:to>
      <xdr:col>71</xdr:col>
      <xdr:colOff>177800</xdr:colOff>
      <xdr:row>97</xdr:row>
      <xdr:rowOff>97363</xdr:rowOff>
    </xdr:to>
    <xdr:cxnSp macro="">
      <xdr:nvCxnSpPr>
        <xdr:cNvPr id="693" name="直線コネクタ 692"/>
        <xdr:cNvCxnSpPr/>
      </xdr:nvCxnSpPr>
      <xdr:spPr>
        <a:xfrm flipV="1">
          <a:off x="12814300" y="16517655"/>
          <a:ext cx="889000" cy="21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56485</xdr:rowOff>
    </xdr:from>
    <xdr:to>
      <xdr:col>72</xdr:col>
      <xdr:colOff>38100</xdr:colOff>
      <xdr:row>96</xdr:row>
      <xdr:rowOff>158085</xdr:rowOff>
    </xdr:to>
    <xdr:sp macro="" textlink="">
      <xdr:nvSpPr>
        <xdr:cNvPr id="694" name="フローチャート: 判断 693"/>
        <xdr:cNvSpPr/>
      </xdr:nvSpPr>
      <xdr:spPr>
        <a:xfrm>
          <a:off x="13652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149212</xdr:rowOff>
    </xdr:from>
    <xdr:ext cx="534377" cy="259045"/>
    <xdr:sp macro="" textlink="">
      <xdr:nvSpPr>
        <xdr:cNvPr id="695" name="テキスト ボックス 694"/>
        <xdr:cNvSpPr txBox="1"/>
      </xdr:nvSpPr>
      <xdr:spPr>
        <a:xfrm>
          <a:off x="13436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82224</xdr:rowOff>
    </xdr:from>
    <xdr:to>
      <xdr:col>67</xdr:col>
      <xdr:colOff>101600</xdr:colOff>
      <xdr:row>97</xdr:row>
      <xdr:rowOff>12374</xdr:rowOff>
    </xdr:to>
    <xdr:sp macro="" textlink="">
      <xdr:nvSpPr>
        <xdr:cNvPr id="696" name="フローチャート: 判断 695"/>
        <xdr:cNvSpPr/>
      </xdr:nvSpPr>
      <xdr:spPr>
        <a:xfrm>
          <a:off x="12763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28901</xdr:rowOff>
    </xdr:from>
    <xdr:ext cx="534377" cy="259045"/>
    <xdr:sp macro="" textlink="">
      <xdr:nvSpPr>
        <xdr:cNvPr id="697" name="テキスト ボックス 696"/>
        <xdr:cNvSpPr txBox="1"/>
      </xdr:nvSpPr>
      <xdr:spPr>
        <a:xfrm>
          <a:off x="12547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168064</xdr:rowOff>
    </xdr:from>
    <xdr:to>
      <xdr:col>85</xdr:col>
      <xdr:colOff>177800</xdr:colOff>
      <xdr:row>97</xdr:row>
      <xdr:rowOff>98214</xdr:rowOff>
    </xdr:to>
    <xdr:sp macro="" textlink="">
      <xdr:nvSpPr>
        <xdr:cNvPr id="703" name="楕円 702"/>
        <xdr:cNvSpPr/>
      </xdr:nvSpPr>
      <xdr:spPr>
        <a:xfrm>
          <a:off x="16268700" y="1662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146491</xdr:rowOff>
    </xdr:from>
    <xdr:ext cx="534377" cy="259045"/>
    <xdr:sp macro="" textlink="">
      <xdr:nvSpPr>
        <xdr:cNvPr id="704" name="積立金該当値テキスト"/>
        <xdr:cNvSpPr txBox="1"/>
      </xdr:nvSpPr>
      <xdr:spPr>
        <a:xfrm>
          <a:off x="16370300" y="1660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85792</xdr:rowOff>
    </xdr:from>
    <xdr:to>
      <xdr:col>81</xdr:col>
      <xdr:colOff>101600</xdr:colOff>
      <xdr:row>98</xdr:row>
      <xdr:rowOff>15942</xdr:rowOff>
    </xdr:to>
    <xdr:sp macro="" textlink="">
      <xdr:nvSpPr>
        <xdr:cNvPr id="705" name="楕円 704"/>
        <xdr:cNvSpPr/>
      </xdr:nvSpPr>
      <xdr:spPr>
        <a:xfrm>
          <a:off x="15430500" y="1671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7069</xdr:rowOff>
    </xdr:from>
    <xdr:ext cx="469744" cy="259045"/>
    <xdr:sp macro="" textlink="">
      <xdr:nvSpPr>
        <xdr:cNvPr id="706" name="テキスト ボックス 705"/>
        <xdr:cNvSpPr txBox="1"/>
      </xdr:nvSpPr>
      <xdr:spPr>
        <a:xfrm>
          <a:off x="15246428" y="1680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31431</xdr:rowOff>
    </xdr:from>
    <xdr:to>
      <xdr:col>76</xdr:col>
      <xdr:colOff>165100</xdr:colOff>
      <xdr:row>97</xdr:row>
      <xdr:rowOff>133031</xdr:rowOff>
    </xdr:to>
    <xdr:sp macro="" textlink="">
      <xdr:nvSpPr>
        <xdr:cNvPr id="707" name="楕円 706"/>
        <xdr:cNvSpPr/>
      </xdr:nvSpPr>
      <xdr:spPr>
        <a:xfrm>
          <a:off x="14541500" y="1666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124158</xdr:rowOff>
    </xdr:from>
    <xdr:ext cx="534377" cy="259045"/>
    <xdr:sp macro="" textlink="">
      <xdr:nvSpPr>
        <xdr:cNvPr id="708" name="テキスト ボックス 707"/>
        <xdr:cNvSpPr txBox="1"/>
      </xdr:nvSpPr>
      <xdr:spPr>
        <a:xfrm>
          <a:off x="14325111" y="1675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7655</xdr:rowOff>
    </xdr:from>
    <xdr:to>
      <xdr:col>72</xdr:col>
      <xdr:colOff>38100</xdr:colOff>
      <xdr:row>96</xdr:row>
      <xdr:rowOff>109255</xdr:rowOff>
    </xdr:to>
    <xdr:sp macro="" textlink="">
      <xdr:nvSpPr>
        <xdr:cNvPr id="709" name="楕円 708"/>
        <xdr:cNvSpPr/>
      </xdr:nvSpPr>
      <xdr:spPr>
        <a:xfrm>
          <a:off x="13652500" y="1646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125782</xdr:rowOff>
    </xdr:from>
    <xdr:ext cx="534377" cy="259045"/>
    <xdr:sp macro="" textlink="">
      <xdr:nvSpPr>
        <xdr:cNvPr id="710" name="テキスト ボックス 709"/>
        <xdr:cNvSpPr txBox="1"/>
      </xdr:nvSpPr>
      <xdr:spPr>
        <a:xfrm>
          <a:off x="13436111" y="1624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46563</xdr:rowOff>
    </xdr:from>
    <xdr:to>
      <xdr:col>67</xdr:col>
      <xdr:colOff>101600</xdr:colOff>
      <xdr:row>97</xdr:row>
      <xdr:rowOff>148163</xdr:rowOff>
    </xdr:to>
    <xdr:sp macro="" textlink="">
      <xdr:nvSpPr>
        <xdr:cNvPr id="711" name="楕円 710"/>
        <xdr:cNvSpPr/>
      </xdr:nvSpPr>
      <xdr:spPr>
        <a:xfrm>
          <a:off x="12763500" y="1667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139290</xdr:rowOff>
    </xdr:from>
    <xdr:ext cx="469744" cy="259045"/>
    <xdr:sp macro="" textlink="">
      <xdr:nvSpPr>
        <xdr:cNvPr id="712" name="テキスト ボックス 711"/>
        <xdr:cNvSpPr txBox="1"/>
      </xdr:nvSpPr>
      <xdr:spPr>
        <a:xfrm>
          <a:off x="12579428" y="1676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61244</xdr:rowOff>
    </xdr:from>
    <xdr:to>
      <xdr:col>116</xdr:col>
      <xdr:colOff>62864</xdr:colOff>
      <xdr:row>38</xdr:row>
      <xdr:rowOff>139700</xdr:rowOff>
    </xdr:to>
    <xdr:cxnSp macro="">
      <xdr:nvCxnSpPr>
        <xdr:cNvPr id="734" name="直線コネクタ 733"/>
        <xdr:cNvCxnSpPr/>
      </xdr:nvCxnSpPr>
      <xdr:spPr>
        <a:xfrm flipV="1">
          <a:off x="22159595" y="5547644"/>
          <a:ext cx="1269" cy="1107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7921</xdr:rowOff>
    </xdr:from>
    <xdr:ext cx="534377" cy="259045"/>
    <xdr:sp macro="" textlink="">
      <xdr:nvSpPr>
        <xdr:cNvPr id="737" name="投資及び出資金最大値テキスト"/>
        <xdr:cNvSpPr txBox="1"/>
      </xdr:nvSpPr>
      <xdr:spPr>
        <a:xfrm>
          <a:off x="22212300" y="53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61244</xdr:rowOff>
    </xdr:from>
    <xdr:to>
      <xdr:col>116</xdr:col>
      <xdr:colOff>152400</xdr:colOff>
      <xdr:row>32</xdr:row>
      <xdr:rowOff>61244</xdr:rowOff>
    </xdr:to>
    <xdr:cxnSp macro="">
      <xdr:nvCxnSpPr>
        <xdr:cNvPr id="738" name="直線コネクタ 737"/>
        <xdr:cNvCxnSpPr/>
      </xdr:nvCxnSpPr>
      <xdr:spPr>
        <a:xfrm>
          <a:off x="22072600" y="554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99615</xdr:rowOff>
    </xdr:from>
    <xdr:ext cx="469744" cy="259045"/>
    <xdr:sp macro="" textlink="">
      <xdr:nvSpPr>
        <xdr:cNvPr id="740" name="投資及び出資金平均値テキスト"/>
        <xdr:cNvSpPr txBox="1"/>
      </xdr:nvSpPr>
      <xdr:spPr>
        <a:xfrm>
          <a:off x="22212300" y="6271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76738</xdr:rowOff>
    </xdr:from>
    <xdr:to>
      <xdr:col>116</xdr:col>
      <xdr:colOff>114300</xdr:colOff>
      <xdr:row>38</xdr:row>
      <xdr:rowOff>6888</xdr:rowOff>
    </xdr:to>
    <xdr:sp macro="" textlink="">
      <xdr:nvSpPr>
        <xdr:cNvPr id="741" name="フローチャート: 判断 740"/>
        <xdr:cNvSpPr/>
      </xdr:nvSpPr>
      <xdr:spPr>
        <a:xfrm>
          <a:off x="221107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3" name="フローチャート: 判断 742"/>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98442</xdr:rowOff>
    </xdr:from>
    <xdr:ext cx="469744" cy="259045"/>
    <xdr:sp macro="" textlink="">
      <xdr:nvSpPr>
        <xdr:cNvPr id="744" name="テキスト ボックス 743"/>
        <xdr:cNvSpPr txBox="1"/>
      </xdr:nvSpPr>
      <xdr:spPr>
        <a:xfrm>
          <a:off x="21088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6" name="フローチャート: 判断 745"/>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112889</xdr:rowOff>
    </xdr:from>
    <xdr:ext cx="469744" cy="259045"/>
    <xdr:sp macro="" textlink="">
      <xdr:nvSpPr>
        <xdr:cNvPr id="747" name="テキスト ボックス 746"/>
        <xdr:cNvSpPr txBox="1"/>
      </xdr:nvSpPr>
      <xdr:spPr>
        <a:xfrm>
          <a:off x="20199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49" name="フローチャート: 判断 748"/>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124503</xdr:rowOff>
    </xdr:from>
    <xdr:ext cx="469744" cy="259045"/>
    <xdr:sp macro="" textlink="">
      <xdr:nvSpPr>
        <xdr:cNvPr id="750" name="テキスト ボックス 749"/>
        <xdr:cNvSpPr txBox="1"/>
      </xdr:nvSpPr>
      <xdr:spPr>
        <a:xfrm>
          <a:off x="19310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51" name="フローチャート: 判断 750"/>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128389</xdr:rowOff>
    </xdr:from>
    <xdr:ext cx="469744" cy="259045"/>
    <xdr:sp macro="" textlink="">
      <xdr:nvSpPr>
        <xdr:cNvPr id="752" name="テキスト ボックス 751"/>
        <xdr:cNvSpPr txBox="1"/>
      </xdr:nvSpPr>
      <xdr:spPr>
        <a:xfrm>
          <a:off x="18421428" y="63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9"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113182</xdr:rowOff>
    </xdr:from>
    <xdr:to>
      <xdr:col>116</xdr:col>
      <xdr:colOff>62864</xdr:colOff>
      <xdr:row>59</xdr:row>
      <xdr:rowOff>44450</xdr:rowOff>
    </xdr:to>
    <xdr:cxnSp macro="">
      <xdr:nvCxnSpPr>
        <xdr:cNvPr id="791" name="直線コネクタ 790"/>
        <xdr:cNvCxnSpPr/>
      </xdr:nvCxnSpPr>
      <xdr:spPr>
        <a:xfrm flipV="1">
          <a:off x="22159595" y="8857132"/>
          <a:ext cx="1269" cy="13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59859</xdr:rowOff>
    </xdr:from>
    <xdr:ext cx="534377" cy="259045"/>
    <xdr:sp macro="" textlink="">
      <xdr:nvSpPr>
        <xdr:cNvPr id="794" name="貸付金最大値テキスト"/>
        <xdr:cNvSpPr txBox="1"/>
      </xdr:nvSpPr>
      <xdr:spPr>
        <a:xfrm>
          <a:off x="22212300" y="86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113182</xdr:rowOff>
    </xdr:from>
    <xdr:to>
      <xdr:col>116</xdr:col>
      <xdr:colOff>152400</xdr:colOff>
      <xdr:row>51</xdr:row>
      <xdr:rowOff>113182</xdr:rowOff>
    </xdr:to>
    <xdr:cxnSp macro="">
      <xdr:nvCxnSpPr>
        <xdr:cNvPr id="795" name="直線コネクタ 794"/>
        <xdr:cNvCxnSpPr/>
      </xdr:nvCxnSpPr>
      <xdr:spPr>
        <a:xfrm>
          <a:off x="22072600" y="885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142824</xdr:rowOff>
    </xdr:from>
    <xdr:to>
      <xdr:col>116</xdr:col>
      <xdr:colOff>63500</xdr:colOff>
      <xdr:row>58</xdr:row>
      <xdr:rowOff>160045</xdr:rowOff>
    </xdr:to>
    <xdr:cxnSp macro="">
      <xdr:nvCxnSpPr>
        <xdr:cNvPr id="796" name="直線コネクタ 795"/>
        <xdr:cNvCxnSpPr/>
      </xdr:nvCxnSpPr>
      <xdr:spPr>
        <a:xfrm>
          <a:off x="21323300" y="10086924"/>
          <a:ext cx="8382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148048</xdr:rowOff>
    </xdr:from>
    <xdr:ext cx="469744" cy="259045"/>
    <xdr:sp macro="" textlink="">
      <xdr:nvSpPr>
        <xdr:cNvPr id="797" name="貸付金平均値テキスト"/>
        <xdr:cNvSpPr txBox="1"/>
      </xdr:nvSpPr>
      <xdr:spPr>
        <a:xfrm>
          <a:off x="22212300" y="9749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125171</xdr:rowOff>
    </xdr:from>
    <xdr:to>
      <xdr:col>116</xdr:col>
      <xdr:colOff>114300</xdr:colOff>
      <xdr:row>58</xdr:row>
      <xdr:rowOff>55321</xdr:rowOff>
    </xdr:to>
    <xdr:sp macro="" textlink="">
      <xdr:nvSpPr>
        <xdr:cNvPr id="798" name="フローチャート: 判断 797"/>
        <xdr:cNvSpPr/>
      </xdr:nvSpPr>
      <xdr:spPr>
        <a:xfrm>
          <a:off x="221107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142824</xdr:rowOff>
    </xdr:from>
    <xdr:to>
      <xdr:col>111</xdr:col>
      <xdr:colOff>177800</xdr:colOff>
      <xdr:row>58</xdr:row>
      <xdr:rowOff>143281</xdr:rowOff>
    </xdr:to>
    <xdr:cxnSp macro="">
      <xdr:nvCxnSpPr>
        <xdr:cNvPr id="799" name="直線コネクタ 798"/>
        <xdr:cNvCxnSpPr/>
      </xdr:nvCxnSpPr>
      <xdr:spPr>
        <a:xfrm flipV="1">
          <a:off x="20434300" y="1008692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134048</xdr:rowOff>
    </xdr:from>
    <xdr:to>
      <xdr:col>112</xdr:col>
      <xdr:colOff>38100</xdr:colOff>
      <xdr:row>58</xdr:row>
      <xdr:rowOff>64198</xdr:rowOff>
    </xdr:to>
    <xdr:sp macro="" textlink="">
      <xdr:nvSpPr>
        <xdr:cNvPr id="800" name="フローチャート: 判断 799"/>
        <xdr:cNvSpPr/>
      </xdr:nvSpPr>
      <xdr:spPr>
        <a:xfrm>
          <a:off x="2127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80725</xdr:rowOff>
    </xdr:from>
    <xdr:ext cx="469744" cy="259045"/>
    <xdr:sp macro="" textlink="">
      <xdr:nvSpPr>
        <xdr:cNvPr id="801" name="テキスト ボックス 800"/>
        <xdr:cNvSpPr txBox="1"/>
      </xdr:nvSpPr>
      <xdr:spPr>
        <a:xfrm>
          <a:off x="21088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143281</xdr:rowOff>
    </xdr:from>
    <xdr:to>
      <xdr:col>107</xdr:col>
      <xdr:colOff>50800</xdr:colOff>
      <xdr:row>58</xdr:row>
      <xdr:rowOff>143967</xdr:rowOff>
    </xdr:to>
    <xdr:cxnSp macro="">
      <xdr:nvCxnSpPr>
        <xdr:cNvPr id="802" name="直線コネクタ 801"/>
        <xdr:cNvCxnSpPr/>
      </xdr:nvCxnSpPr>
      <xdr:spPr>
        <a:xfrm flipV="1">
          <a:off x="19545300" y="10087381"/>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128943</xdr:rowOff>
    </xdr:from>
    <xdr:to>
      <xdr:col>107</xdr:col>
      <xdr:colOff>101600</xdr:colOff>
      <xdr:row>58</xdr:row>
      <xdr:rowOff>59093</xdr:rowOff>
    </xdr:to>
    <xdr:sp macro="" textlink="">
      <xdr:nvSpPr>
        <xdr:cNvPr id="803" name="フローチャート: 判断 802"/>
        <xdr:cNvSpPr/>
      </xdr:nvSpPr>
      <xdr:spPr>
        <a:xfrm>
          <a:off x="20383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75620</xdr:rowOff>
    </xdr:from>
    <xdr:ext cx="469744" cy="259045"/>
    <xdr:sp macro="" textlink="">
      <xdr:nvSpPr>
        <xdr:cNvPr id="804" name="テキスト ボックス 803"/>
        <xdr:cNvSpPr txBox="1"/>
      </xdr:nvSpPr>
      <xdr:spPr>
        <a:xfrm>
          <a:off x="20199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143967</xdr:rowOff>
    </xdr:from>
    <xdr:to>
      <xdr:col>102</xdr:col>
      <xdr:colOff>114300</xdr:colOff>
      <xdr:row>58</xdr:row>
      <xdr:rowOff>144310</xdr:rowOff>
    </xdr:to>
    <xdr:cxnSp macro="">
      <xdr:nvCxnSpPr>
        <xdr:cNvPr id="805" name="直線コネクタ 804"/>
        <xdr:cNvCxnSpPr/>
      </xdr:nvCxnSpPr>
      <xdr:spPr>
        <a:xfrm flipV="1">
          <a:off x="18656300" y="10088067"/>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121018</xdr:rowOff>
    </xdr:from>
    <xdr:to>
      <xdr:col>102</xdr:col>
      <xdr:colOff>165100</xdr:colOff>
      <xdr:row>58</xdr:row>
      <xdr:rowOff>51168</xdr:rowOff>
    </xdr:to>
    <xdr:sp macro="" textlink="">
      <xdr:nvSpPr>
        <xdr:cNvPr id="806" name="フローチャート: 判断 805"/>
        <xdr:cNvSpPr/>
      </xdr:nvSpPr>
      <xdr:spPr>
        <a:xfrm>
          <a:off x="19494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67695</xdr:rowOff>
    </xdr:from>
    <xdr:ext cx="469744" cy="259045"/>
    <xdr:sp macro="" textlink="">
      <xdr:nvSpPr>
        <xdr:cNvPr id="807" name="テキスト ボックス 806"/>
        <xdr:cNvSpPr txBox="1"/>
      </xdr:nvSpPr>
      <xdr:spPr>
        <a:xfrm>
          <a:off x="19310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108369</xdr:rowOff>
    </xdr:from>
    <xdr:to>
      <xdr:col>98</xdr:col>
      <xdr:colOff>38100</xdr:colOff>
      <xdr:row>58</xdr:row>
      <xdr:rowOff>38519</xdr:rowOff>
    </xdr:to>
    <xdr:sp macro="" textlink="">
      <xdr:nvSpPr>
        <xdr:cNvPr id="808" name="フローチャート: 判断 807"/>
        <xdr:cNvSpPr/>
      </xdr:nvSpPr>
      <xdr:spPr>
        <a:xfrm>
          <a:off x="18605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55046</xdr:rowOff>
    </xdr:from>
    <xdr:ext cx="469744" cy="259045"/>
    <xdr:sp macro="" textlink="">
      <xdr:nvSpPr>
        <xdr:cNvPr id="809" name="テキスト ボックス 808"/>
        <xdr:cNvSpPr txBox="1"/>
      </xdr:nvSpPr>
      <xdr:spPr>
        <a:xfrm>
          <a:off x="18421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109245</xdr:rowOff>
    </xdr:from>
    <xdr:to>
      <xdr:col>116</xdr:col>
      <xdr:colOff>114300</xdr:colOff>
      <xdr:row>59</xdr:row>
      <xdr:rowOff>39395</xdr:rowOff>
    </xdr:to>
    <xdr:sp macro="" textlink="">
      <xdr:nvSpPr>
        <xdr:cNvPr id="815" name="楕円 814"/>
        <xdr:cNvSpPr/>
      </xdr:nvSpPr>
      <xdr:spPr>
        <a:xfrm>
          <a:off x="22110700" y="100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24172</xdr:rowOff>
    </xdr:from>
    <xdr:ext cx="469744" cy="259045"/>
    <xdr:sp macro="" textlink="">
      <xdr:nvSpPr>
        <xdr:cNvPr id="816" name="貸付金該当値テキスト"/>
        <xdr:cNvSpPr txBox="1"/>
      </xdr:nvSpPr>
      <xdr:spPr>
        <a:xfrm>
          <a:off x="22212300" y="99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92024</xdr:rowOff>
    </xdr:from>
    <xdr:to>
      <xdr:col>112</xdr:col>
      <xdr:colOff>38100</xdr:colOff>
      <xdr:row>59</xdr:row>
      <xdr:rowOff>22174</xdr:rowOff>
    </xdr:to>
    <xdr:sp macro="" textlink="">
      <xdr:nvSpPr>
        <xdr:cNvPr id="817" name="楕円 816"/>
        <xdr:cNvSpPr/>
      </xdr:nvSpPr>
      <xdr:spPr>
        <a:xfrm>
          <a:off x="21272500" y="100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13301</xdr:rowOff>
    </xdr:from>
    <xdr:ext cx="469744" cy="259045"/>
    <xdr:sp macro="" textlink="">
      <xdr:nvSpPr>
        <xdr:cNvPr id="818" name="テキスト ボックス 817"/>
        <xdr:cNvSpPr txBox="1"/>
      </xdr:nvSpPr>
      <xdr:spPr>
        <a:xfrm>
          <a:off x="21088428" y="10128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92481</xdr:rowOff>
    </xdr:from>
    <xdr:to>
      <xdr:col>107</xdr:col>
      <xdr:colOff>101600</xdr:colOff>
      <xdr:row>59</xdr:row>
      <xdr:rowOff>22631</xdr:rowOff>
    </xdr:to>
    <xdr:sp macro="" textlink="">
      <xdr:nvSpPr>
        <xdr:cNvPr id="819" name="楕円 818"/>
        <xdr:cNvSpPr/>
      </xdr:nvSpPr>
      <xdr:spPr>
        <a:xfrm>
          <a:off x="20383500" y="1003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13758</xdr:rowOff>
    </xdr:from>
    <xdr:ext cx="469744" cy="259045"/>
    <xdr:sp macro="" textlink="">
      <xdr:nvSpPr>
        <xdr:cNvPr id="820" name="テキスト ボックス 819"/>
        <xdr:cNvSpPr txBox="1"/>
      </xdr:nvSpPr>
      <xdr:spPr>
        <a:xfrm>
          <a:off x="20199428" y="1012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93167</xdr:rowOff>
    </xdr:from>
    <xdr:to>
      <xdr:col>102</xdr:col>
      <xdr:colOff>165100</xdr:colOff>
      <xdr:row>59</xdr:row>
      <xdr:rowOff>23317</xdr:rowOff>
    </xdr:to>
    <xdr:sp macro="" textlink="">
      <xdr:nvSpPr>
        <xdr:cNvPr id="821" name="楕円 820"/>
        <xdr:cNvSpPr/>
      </xdr:nvSpPr>
      <xdr:spPr>
        <a:xfrm>
          <a:off x="19494500" y="1003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14444</xdr:rowOff>
    </xdr:from>
    <xdr:ext cx="469744" cy="259045"/>
    <xdr:sp macro="" textlink="">
      <xdr:nvSpPr>
        <xdr:cNvPr id="822" name="テキスト ボックス 821"/>
        <xdr:cNvSpPr txBox="1"/>
      </xdr:nvSpPr>
      <xdr:spPr>
        <a:xfrm>
          <a:off x="19310428" y="1012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93510</xdr:rowOff>
    </xdr:from>
    <xdr:to>
      <xdr:col>98</xdr:col>
      <xdr:colOff>38100</xdr:colOff>
      <xdr:row>59</xdr:row>
      <xdr:rowOff>23660</xdr:rowOff>
    </xdr:to>
    <xdr:sp macro="" textlink="">
      <xdr:nvSpPr>
        <xdr:cNvPr id="823" name="楕円 822"/>
        <xdr:cNvSpPr/>
      </xdr:nvSpPr>
      <xdr:spPr>
        <a:xfrm>
          <a:off x="18605500" y="1003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14787</xdr:rowOff>
    </xdr:from>
    <xdr:ext cx="469744" cy="259045"/>
    <xdr:sp macro="" textlink="">
      <xdr:nvSpPr>
        <xdr:cNvPr id="824" name="テキスト ボックス 823"/>
        <xdr:cNvSpPr txBox="1"/>
      </xdr:nvSpPr>
      <xdr:spPr>
        <a:xfrm>
          <a:off x="18421428" y="1013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151854</xdr:rowOff>
    </xdr:from>
    <xdr:to>
      <xdr:col>116</xdr:col>
      <xdr:colOff>62864</xdr:colOff>
      <xdr:row>78</xdr:row>
      <xdr:rowOff>67653</xdr:rowOff>
    </xdr:to>
    <xdr:cxnSp macro="">
      <xdr:nvCxnSpPr>
        <xdr:cNvPr id="849" name="直線コネクタ 848"/>
        <xdr:cNvCxnSpPr/>
      </xdr:nvCxnSpPr>
      <xdr:spPr>
        <a:xfrm flipV="1">
          <a:off x="22159595" y="11981904"/>
          <a:ext cx="1269" cy="1458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71480</xdr:rowOff>
    </xdr:from>
    <xdr:ext cx="534377" cy="259045"/>
    <xdr:sp macro="" textlink="">
      <xdr:nvSpPr>
        <xdr:cNvPr id="850" name="繰出金最小値テキスト"/>
        <xdr:cNvSpPr txBox="1"/>
      </xdr:nvSpPr>
      <xdr:spPr>
        <a:xfrm>
          <a:off x="22212300" y="1344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67653</xdr:rowOff>
    </xdr:from>
    <xdr:to>
      <xdr:col>116</xdr:col>
      <xdr:colOff>152400</xdr:colOff>
      <xdr:row>78</xdr:row>
      <xdr:rowOff>67653</xdr:rowOff>
    </xdr:to>
    <xdr:cxnSp macro="">
      <xdr:nvCxnSpPr>
        <xdr:cNvPr id="851" name="直線コネクタ 850"/>
        <xdr:cNvCxnSpPr/>
      </xdr:nvCxnSpPr>
      <xdr:spPr>
        <a:xfrm>
          <a:off x="22072600" y="1344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98531</xdr:rowOff>
    </xdr:from>
    <xdr:ext cx="534377" cy="259045"/>
    <xdr:sp macro="" textlink="">
      <xdr:nvSpPr>
        <xdr:cNvPr id="852" name="繰出金最大値テキスト"/>
        <xdr:cNvSpPr txBox="1"/>
      </xdr:nvSpPr>
      <xdr:spPr>
        <a:xfrm>
          <a:off x="22212300" y="1175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151854</xdr:rowOff>
    </xdr:from>
    <xdr:to>
      <xdr:col>116</xdr:col>
      <xdr:colOff>152400</xdr:colOff>
      <xdr:row>69</xdr:row>
      <xdr:rowOff>151854</xdr:rowOff>
    </xdr:to>
    <xdr:cxnSp macro="">
      <xdr:nvCxnSpPr>
        <xdr:cNvPr id="853" name="直線コネクタ 852"/>
        <xdr:cNvCxnSpPr/>
      </xdr:nvCxnSpPr>
      <xdr:spPr>
        <a:xfrm>
          <a:off x="22072600" y="119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124231</xdr:rowOff>
    </xdr:from>
    <xdr:to>
      <xdr:col>116</xdr:col>
      <xdr:colOff>63500</xdr:colOff>
      <xdr:row>73</xdr:row>
      <xdr:rowOff>21971</xdr:rowOff>
    </xdr:to>
    <xdr:cxnSp macro="">
      <xdr:nvCxnSpPr>
        <xdr:cNvPr id="854" name="直線コネクタ 853"/>
        <xdr:cNvCxnSpPr/>
      </xdr:nvCxnSpPr>
      <xdr:spPr>
        <a:xfrm flipV="1">
          <a:off x="21323300" y="12468631"/>
          <a:ext cx="838200" cy="6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136974</xdr:rowOff>
    </xdr:from>
    <xdr:ext cx="534377" cy="259045"/>
    <xdr:sp macro="" textlink="">
      <xdr:nvSpPr>
        <xdr:cNvPr id="855" name="繰出金平均値テキスト"/>
        <xdr:cNvSpPr txBox="1"/>
      </xdr:nvSpPr>
      <xdr:spPr>
        <a:xfrm>
          <a:off x="22212300" y="12652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158547</xdr:rowOff>
    </xdr:from>
    <xdr:to>
      <xdr:col>116</xdr:col>
      <xdr:colOff>114300</xdr:colOff>
      <xdr:row>74</xdr:row>
      <xdr:rowOff>88697</xdr:rowOff>
    </xdr:to>
    <xdr:sp macro="" textlink="">
      <xdr:nvSpPr>
        <xdr:cNvPr id="856" name="フローチャート: 判断 855"/>
        <xdr:cNvSpPr/>
      </xdr:nvSpPr>
      <xdr:spPr>
        <a:xfrm>
          <a:off x="22110700" y="1267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21971</xdr:rowOff>
    </xdr:from>
    <xdr:to>
      <xdr:col>111</xdr:col>
      <xdr:colOff>177800</xdr:colOff>
      <xdr:row>73</xdr:row>
      <xdr:rowOff>73940</xdr:rowOff>
    </xdr:to>
    <xdr:cxnSp macro="">
      <xdr:nvCxnSpPr>
        <xdr:cNvPr id="857" name="直線コネクタ 856"/>
        <xdr:cNvCxnSpPr/>
      </xdr:nvCxnSpPr>
      <xdr:spPr>
        <a:xfrm flipV="1">
          <a:off x="20434300" y="12537821"/>
          <a:ext cx="889000" cy="5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105664</xdr:rowOff>
    </xdr:from>
    <xdr:to>
      <xdr:col>112</xdr:col>
      <xdr:colOff>38100</xdr:colOff>
      <xdr:row>73</xdr:row>
      <xdr:rowOff>35814</xdr:rowOff>
    </xdr:to>
    <xdr:sp macro="" textlink="">
      <xdr:nvSpPr>
        <xdr:cNvPr id="858" name="フローチャート: 判断 857"/>
        <xdr:cNvSpPr/>
      </xdr:nvSpPr>
      <xdr:spPr>
        <a:xfrm>
          <a:off x="21272500" y="124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52341</xdr:rowOff>
    </xdr:from>
    <xdr:ext cx="534377" cy="259045"/>
    <xdr:sp macro="" textlink="">
      <xdr:nvSpPr>
        <xdr:cNvPr id="859" name="テキスト ボックス 858"/>
        <xdr:cNvSpPr txBox="1"/>
      </xdr:nvSpPr>
      <xdr:spPr>
        <a:xfrm>
          <a:off x="21056111" y="1222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73940</xdr:rowOff>
    </xdr:from>
    <xdr:to>
      <xdr:col>107</xdr:col>
      <xdr:colOff>50800</xdr:colOff>
      <xdr:row>73</xdr:row>
      <xdr:rowOff>95504</xdr:rowOff>
    </xdr:to>
    <xdr:cxnSp macro="">
      <xdr:nvCxnSpPr>
        <xdr:cNvPr id="860" name="直線コネクタ 859"/>
        <xdr:cNvCxnSpPr/>
      </xdr:nvCxnSpPr>
      <xdr:spPr>
        <a:xfrm flipV="1">
          <a:off x="19545300" y="12589790"/>
          <a:ext cx="889000" cy="2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100864</xdr:rowOff>
    </xdr:from>
    <xdr:to>
      <xdr:col>107</xdr:col>
      <xdr:colOff>101600</xdr:colOff>
      <xdr:row>73</xdr:row>
      <xdr:rowOff>31014</xdr:rowOff>
    </xdr:to>
    <xdr:sp macro="" textlink="">
      <xdr:nvSpPr>
        <xdr:cNvPr id="861" name="フローチャート: 判断 860"/>
        <xdr:cNvSpPr/>
      </xdr:nvSpPr>
      <xdr:spPr>
        <a:xfrm>
          <a:off x="20383500" y="1244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47541</xdr:rowOff>
    </xdr:from>
    <xdr:ext cx="534377" cy="259045"/>
    <xdr:sp macro="" textlink="">
      <xdr:nvSpPr>
        <xdr:cNvPr id="862" name="テキスト ボックス 861"/>
        <xdr:cNvSpPr txBox="1"/>
      </xdr:nvSpPr>
      <xdr:spPr>
        <a:xfrm>
          <a:off x="20167111" y="1222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17018</xdr:rowOff>
    </xdr:from>
    <xdr:to>
      <xdr:col>102</xdr:col>
      <xdr:colOff>114300</xdr:colOff>
      <xdr:row>73</xdr:row>
      <xdr:rowOff>95504</xdr:rowOff>
    </xdr:to>
    <xdr:cxnSp macro="">
      <xdr:nvCxnSpPr>
        <xdr:cNvPr id="863" name="直線コネクタ 862"/>
        <xdr:cNvCxnSpPr/>
      </xdr:nvCxnSpPr>
      <xdr:spPr>
        <a:xfrm>
          <a:off x="18656300" y="12532868"/>
          <a:ext cx="88900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45238</xdr:rowOff>
    </xdr:from>
    <xdr:to>
      <xdr:col>102</xdr:col>
      <xdr:colOff>165100</xdr:colOff>
      <xdr:row>72</xdr:row>
      <xdr:rowOff>146838</xdr:rowOff>
    </xdr:to>
    <xdr:sp macro="" textlink="">
      <xdr:nvSpPr>
        <xdr:cNvPr id="864" name="フローチャート: 判断 863"/>
        <xdr:cNvSpPr/>
      </xdr:nvSpPr>
      <xdr:spPr>
        <a:xfrm>
          <a:off x="19494500" y="1238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163365</xdr:rowOff>
    </xdr:from>
    <xdr:ext cx="534377" cy="259045"/>
    <xdr:sp macro="" textlink="">
      <xdr:nvSpPr>
        <xdr:cNvPr id="865" name="テキスト ボックス 864"/>
        <xdr:cNvSpPr txBox="1"/>
      </xdr:nvSpPr>
      <xdr:spPr>
        <a:xfrm>
          <a:off x="19278111" y="1216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24359</xdr:rowOff>
    </xdr:from>
    <xdr:to>
      <xdr:col>98</xdr:col>
      <xdr:colOff>38100</xdr:colOff>
      <xdr:row>72</xdr:row>
      <xdr:rowOff>125959</xdr:rowOff>
    </xdr:to>
    <xdr:sp macro="" textlink="">
      <xdr:nvSpPr>
        <xdr:cNvPr id="866" name="フローチャート: 判断 865"/>
        <xdr:cNvSpPr/>
      </xdr:nvSpPr>
      <xdr:spPr>
        <a:xfrm>
          <a:off x="18605500" y="1236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142486</xdr:rowOff>
    </xdr:from>
    <xdr:ext cx="534377" cy="259045"/>
    <xdr:sp macro="" textlink="">
      <xdr:nvSpPr>
        <xdr:cNvPr id="867" name="テキスト ボックス 866"/>
        <xdr:cNvSpPr txBox="1"/>
      </xdr:nvSpPr>
      <xdr:spPr>
        <a:xfrm>
          <a:off x="18389111" y="1214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73431</xdr:rowOff>
    </xdr:from>
    <xdr:to>
      <xdr:col>116</xdr:col>
      <xdr:colOff>114300</xdr:colOff>
      <xdr:row>73</xdr:row>
      <xdr:rowOff>3581</xdr:rowOff>
    </xdr:to>
    <xdr:sp macro="" textlink="">
      <xdr:nvSpPr>
        <xdr:cNvPr id="873" name="楕円 872"/>
        <xdr:cNvSpPr/>
      </xdr:nvSpPr>
      <xdr:spPr>
        <a:xfrm>
          <a:off x="22110700" y="1241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96308</xdr:rowOff>
    </xdr:from>
    <xdr:ext cx="534377" cy="259045"/>
    <xdr:sp macro="" textlink="">
      <xdr:nvSpPr>
        <xdr:cNvPr id="874" name="繰出金該当値テキスト"/>
        <xdr:cNvSpPr txBox="1"/>
      </xdr:nvSpPr>
      <xdr:spPr>
        <a:xfrm>
          <a:off x="22212300" y="1226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142621</xdr:rowOff>
    </xdr:from>
    <xdr:to>
      <xdr:col>112</xdr:col>
      <xdr:colOff>38100</xdr:colOff>
      <xdr:row>73</xdr:row>
      <xdr:rowOff>72771</xdr:rowOff>
    </xdr:to>
    <xdr:sp macro="" textlink="">
      <xdr:nvSpPr>
        <xdr:cNvPr id="875" name="楕円 874"/>
        <xdr:cNvSpPr/>
      </xdr:nvSpPr>
      <xdr:spPr>
        <a:xfrm>
          <a:off x="21272500" y="124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63898</xdr:rowOff>
    </xdr:from>
    <xdr:ext cx="534377" cy="259045"/>
    <xdr:sp macro="" textlink="">
      <xdr:nvSpPr>
        <xdr:cNvPr id="876" name="テキスト ボックス 875"/>
        <xdr:cNvSpPr txBox="1"/>
      </xdr:nvSpPr>
      <xdr:spPr>
        <a:xfrm>
          <a:off x="21056111" y="1257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23140</xdr:rowOff>
    </xdr:from>
    <xdr:to>
      <xdr:col>107</xdr:col>
      <xdr:colOff>101600</xdr:colOff>
      <xdr:row>73</xdr:row>
      <xdr:rowOff>124740</xdr:rowOff>
    </xdr:to>
    <xdr:sp macro="" textlink="">
      <xdr:nvSpPr>
        <xdr:cNvPr id="877" name="楕円 876"/>
        <xdr:cNvSpPr/>
      </xdr:nvSpPr>
      <xdr:spPr>
        <a:xfrm>
          <a:off x="20383500" y="1253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115867</xdr:rowOff>
    </xdr:from>
    <xdr:ext cx="534377" cy="259045"/>
    <xdr:sp macro="" textlink="">
      <xdr:nvSpPr>
        <xdr:cNvPr id="878" name="テキスト ボックス 877"/>
        <xdr:cNvSpPr txBox="1"/>
      </xdr:nvSpPr>
      <xdr:spPr>
        <a:xfrm>
          <a:off x="20167111" y="1263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44704</xdr:rowOff>
    </xdr:from>
    <xdr:to>
      <xdr:col>102</xdr:col>
      <xdr:colOff>165100</xdr:colOff>
      <xdr:row>73</xdr:row>
      <xdr:rowOff>146304</xdr:rowOff>
    </xdr:to>
    <xdr:sp macro="" textlink="">
      <xdr:nvSpPr>
        <xdr:cNvPr id="879" name="楕円 878"/>
        <xdr:cNvSpPr/>
      </xdr:nvSpPr>
      <xdr:spPr>
        <a:xfrm>
          <a:off x="19494500" y="1256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137431</xdr:rowOff>
    </xdr:from>
    <xdr:ext cx="534377" cy="259045"/>
    <xdr:sp macro="" textlink="">
      <xdr:nvSpPr>
        <xdr:cNvPr id="880" name="テキスト ボックス 879"/>
        <xdr:cNvSpPr txBox="1"/>
      </xdr:nvSpPr>
      <xdr:spPr>
        <a:xfrm>
          <a:off x="19278111" y="1265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137668</xdr:rowOff>
    </xdr:from>
    <xdr:to>
      <xdr:col>98</xdr:col>
      <xdr:colOff>38100</xdr:colOff>
      <xdr:row>73</xdr:row>
      <xdr:rowOff>67818</xdr:rowOff>
    </xdr:to>
    <xdr:sp macro="" textlink="">
      <xdr:nvSpPr>
        <xdr:cNvPr id="881" name="楕円 880"/>
        <xdr:cNvSpPr/>
      </xdr:nvSpPr>
      <xdr:spPr>
        <a:xfrm>
          <a:off x="18605500" y="1248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58945</xdr:rowOff>
    </xdr:from>
    <xdr:ext cx="534377" cy="259045"/>
    <xdr:sp macro="" textlink="">
      <xdr:nvSpPr>
        <xdr:cNvPr id="882" name="テキスト ボックス 881"/>
        <xdr:cNvSpPr txBox="1"/>
      </xdr:nvSpPr>
      <xdr:spPr>
        <a:xfrm>
          <a:off x="18389111" y="1257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人件費は、前年度と比較して職員が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名減員し、嘱託員等の業務委託への切り替えによる減少があったものの、一般職非常勤職員が会計年度任用職員になった影響額を含め、引き続き人件費の増加が見込まれる。物件費は大幅に増加しており、情報教育推進事業によるタブレットＰＣ等の購入や基幹業務システム機器等の更新、キラリかがやけ玉名応援寄附金推進事業（ふるさと納税）が増加したことが主な要因となっている。維持補修費は、市内施設や道路橋りょうの保守点検業務等により増加した。扶助費は、近年増加傾向にあり、今後も高齢化の進行や社会保障施策の充実と共に増加傾向が続く見込みである。補助費が類似団体平均を大きく上回るのは一部事務組合や公営企業会計への補助金が高額であるためであり、今後も同水準での推移が見込まれる。また、Ｒ</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特別定額給付金が大幅な増額の要因となっている。普通建設事業費は、市民会館建設事業や防災行政無線整備事業が完了したことによる減額が主な要因となっている。今後も学校施設含め公共施設の更新があるため、</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R7</a:t>
          </a:r>
          <a:r>
            <a:rPr kumimoji="1" lang="ja-JP" altLang="en-US" sz="1300">
              <a:latin typeface="ＭＳ Ｐゴシック" panose="020B0600070205080204" pitchFamily="50" charset="-128"/>
              <a:ea typeface="ＭＳ Ｐゴシック" panose="020B0600070205080204" pitchFamily="50" charset="-128"/>
            </a:rPr>
            <a:t>年度の中期財政計画により普通建設事業費の縮小を図り、計画的な事業実施を行っていかなければならない。災害復旧費は、Ｒ</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月の豪雨災害の復旧のため増額となった。公債費は、合併特例債及び臨時財政対策債の償還額が増加したこと等により増加している。今後は緩やかに減少する見込である。積立金は、Ｒ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年度決算に伴う繰越金の財政調整基金への積立て及び新型コロナ対策特別資金利子補給金基金への新規積立てを行ったことにより、前年度と比較すると増額となった。貸付金は主に中小企業振興預託金等であり、前年度と比較すると減額となっている。繰出金は、介護保険事業会計繰出が増えたことが影響し、前年に引き続き微増傾向となり、Ｒ</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年度に大幅に減額となった類似団体平均との差が広がった。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65,474
64,485
152.60
41,353,953
40,072,456
850,404
18,096,356
34,286,400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83922</xdr:rowOff>
    </xdr:from>
    <xdr:to>
      <xdr:col>24</xdr:col>
      <xdr:colOff>62865</xdr:colOff>
      <xdr:row>37</xdr:row>
      <xdr:rowOff>133299</xdr:rowOff>
    </xdr:to>
    <xdr:cxnSp macro="">
      <xdr:nvCxnSpPr>
        <xdr:cNvPr id="54" name="直線コネクタ 53"/>
        <xdr:cNvCxnSpPr/>
      </xdr:nvCxnSpPr>
      <xdr:spPr>
        <a:xfrm flipV="1">
          <a:off x="4633595" y="5227422"/>
          <a:ext cx="1270" cy="124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137126</xdr:rowOff>
    </xdr:from>
    <xdr:ext cx="469744" cy="259045"/>
    <xdr:sp macro="" textlink="">
      <xdr:nvSpPr>
        <xdr:cNvPr id="55" name="議会費最小値テキスト"/>
        <xdr:cNvSpPr txBox="1"/>
      </xdr:nvSpPr>
      <xdr:spPr>
        <a:xfrm>
          <a:off x="4686300" y="648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133299</xdr:rowOff>
    </xdr:from>
    <xdr:to>
      <xdr:col>24</xdr:col>
      <xdr:colOff>152400</xdr:colOff>
      <xdr:row>37</xdr:row>
      <xdr:rowOff>133299</xdr:rowOff>
    </xdr:to>
    <xdr:cxnSp macro="">
      <xdr:nvCxnSpPr>
        <xdr:cNvPr id="56" name="直線コネクタ 55"/>
        <xdr:cNvCxnSpPr/>
      </xdr:nvCxnSpPr>
      <xdr:spPr>
        <a:xfrm>
          <a:off x="4546600" y="647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30599</xdr:rowOff>
    </xdr:from>
    <xdr:ext cx="469744" cy="259045"/>
    <xdr:sp macro="" textlink="">
      <xdr:nvSpPr>
        <xdr:cNvPr id="57" name="議会費最大値テキスト"/>
        <xdr:cNvSpPr txBox="1"/>
      </xdr:nvSpPr>
      <xdr:spPr>
        <a:xfrm>
          <a:off x="4686300" y="50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83922</xdr:rowOff>
    </xdr:from>
    <xdr:to>
      <xdr:col>24</xdr:col>
      <xdr:colOff>152400</xdr:colOff>
      <xdr:row>30</xdr:row>
      <xdr:rowOff>83922</xdr:rowOff>
    </xdr:to>
    <xdr:cxnSp macro="">
      <xdr:nvCxnSpPr>
        <xdr:cNvPr id="58" name="直線コネクタ 57"/>
        <xdr:cNvCxnSpPr/>
      </xdr:nvCxnSpPr>
      <xdr:spPr>
        <a:xfrm>
          <a:off x="4546600" y="5227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128270</xdr:rowOff>
    </xdr:from>
    <xdr:to>
      <xdr:col>24</xdr:col>
      <xdr:colOff>63500</xdr:colOff>
      <xdr:row>35</xdr:row>
      <xdr:rowOff>22199</xdr:rowOff>
    </xdr:to>
    <xdr:cxnSp macro="">
      <xdr:nvCxnSpPr>
        <xdr:cNvPr id="59" name="直線コネクタ 58"/>
        <xdr:cNvCxnSpPr/>
      </xdr:nvCxnSpPr>
      <xdr:spPr>
        <a:xfrm>
          <a:off x="3797300" y="5957570"/>
          <a:ext cx="838200" cy="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164355</xdr:rowOff>
    </xdr:from>
    <xdr:ext cx="469744" cy="259045"/>
    <xdr:sp macro="" textlink="">
      <xdr:nvSpPr>
        <xdr:cNvPr id="60" name="議会費平均値テキスト"/>
        <xdr:cNvSpPr txBox="1"/>
      </xdr:nvSpPr>
      <xdr:spPr>
        <a:xfrm>
          <a:off x="4686300" y="5822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61" name="フローチャート: 判断 60"/>
        <xdr:cNvSpPr/>
      </xdr:nvSpPr>
      <xdr:spPr>
        <a:xfrm>
          <a:off x="45847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67463</xdr:rowOff>
    </xdr:from>
    <xdr:to>
      <xdr:col>19</xdr:col>
      <xdr:colOff>177800</xdr:colOff>
      <xdr:row>34</xdr:row>
      <xdr:rowOff>128270</xdr:rowOff>
    </xdr:to>
    <xdr:cxnSp macro="">
      <xdr:nvCxnSpPr>
        <xdr:cNvPr id="62" name="直線コネクタ 61"/>
        <xdr:cNvCxnSpPr/>
      </xdr:nvCxnSpPr>
      <xdr:spPr>
        <a:xfrm>
          <a:off x="2908300" y="5896763"/>
          <a:ext cx="889000" cy="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94386</xdr:rowOff>
    </xdr:from>
    <xdr:to>
      <xdr:col>20</xdr:col>
      <xdr:colOff>38100</xdr:colOff>
      <xdr:row>35</xdr:row>
      <xdr:rowOff>24536</xdr:rowOff>
    </xdr:to>
    <xdr:sp macro="" textlink="">
      <xdr:nvSpPr>
        <xdr:cNvPr id="63" name="フローチャート: 判断 62"/>
        <xdr:cNvSpPr/>
      </xdr:nvSpPr>
      <xdr:spPr>
        <a:xfrm>
          <a:off x="3746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15663</xdr:rowOff>
    </xdr:from>
    <xdr:ext cx="469744" cy="259045"/>
    <xdr:sp macro="" textlink="">
      <xdr:nvSpPr>
        <xdr:cNvPr id="64" name="テキスト ボックス 63"/>
        <xdr:cNvSpPr txBox="1"/>
      </xdr:nvSpPr>
      <xdr:spPr>
        <a:xfrm>
          <a:off x="3562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25400</xdr:rowOff>
    </xdr:from>
    <xdr:to>
      <xdr:col>15</xdr:col>
      <xdr:colOff>50800</xdr:colOff>
      <xdr:row>34</xdr:row>
      <xdr:rowOff>67463</xdr:rowOff>
    </xdr:to>
    <xdr:cxnSp macro="">
      <xdr:nvCxnSpPr>
        <xdr:cNvPr id="65" name="直線コネクタ 64"/>
        <xdr:cNvCxnSpPr/>
      </xdr:nvCxnSpPr>
      <xdr:spPr>
        <a:xfrm>
          <a:off x="2019300" y="5854700"/>
          <a:ext cx="8890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83871</xdr:rowOff>
    </xdr:from>
    <xdr:to>
      <xdr:col>15</xdr:col>
      <xdr:colOff>101600</xdr:colOff>
      <xdr:row>35</xdr:row>
      <xdr:rowOff>14021</xdr:rowOff>
    </xdr:to>
    <xdr:sp macro="" textlink="">
      <xdr:nvSpPr>
        <xdr:cNvPr id="66" name="フローチャート: 判断 65"/>
        <xdr:cNvSpPr/>
      </xdr:nvSpPr>
      <xdr:spPr>
        <a:xfrm>
          <a:off x="2857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5148</xdr:rowOff>
    </xdr:from>
    <xdr:ext cx="469744" cy="259045"/>
    <xdr:sp macro="" textlink="">
      <xdr:nvSpPr>
        <xdr:cNvPr id="67" name="テキスト ボックス 66"/>
        <xdr:cNvSpPr txBox="1"/>
      </xdr:nvSpPr>
      <xdr:spPr>
        <a:xfrm>
          <a:off x="2673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17170</xdr:rowOff>
    </xdr:from>
    <xdr:to>
      <xdr:col>10</xdr:col>
      <xdr:colOff>114300</xdr:colOff>
      <xdr:row>34</xdr:row>
      <xdr:rowOff>25400</xdr:rowOff>
    </xdr:to>
    <xdr:cxnSp macro="">
      <xdr:nvCxnSpPr>
        <xdr:cNvPr id="68" name="直線コネクタ 67"/>
        <xdr:cNvCxnSpPr/>
      </xdr:nvCxnSpPr>
      <xdr:spPr>
        <a:xfrm>
          <a:off x="1130300" y="5846470"/>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71984</xdr:rowOff>
    </xdr:from>
    <xdr:to>
      <xdr:col>10</xdr:col>
      <xdr:colOff>165100</xdr:colOff>
      <xdr:row>35</xdr:row>
      <xdr:rowOff>2134</xdr:rowOff>
    </xdr:to>
    <xdr:sp macro="" textlink="">
      <xdr:nvSpPr>
        <xdr:cNvPr id="69" name="フローチャート: 判断 68"/>
        <xdr:cNvSpPr/>
      </xdr:nvSpPr>
      <xdr:spPr>
        <a:xfrm>
          <a:off x="1968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164711</xdr:rowOff>
    </xdr:from>
    <xdr:ext cx="469744" cy="259045"/>
    <xdr:sp macro="" textlink="">
      <xdr:nvSpPr>
        <xdr:cNvPr id="70" name="テキスト ボックス 69"/>
        <xdr:cNvSpPr txBox="1"/>
      </xdr:nvSpPr>
      <xdr:spPr>
        <a:xfrm>
          <a:off x="1784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86157</xdr:rowOff>
    </xdr:from>
    <xdr:to>
      <xdr:col>6</xdr:col>
      <xdr:colOff>38100</xdr:colOff>
      <xdr:row>35</xdr:row>
      <xdr:rowOff>16307</xdr:rowOff>
    </xdr:to>
    <xdr:sp macro="" textlink="">
      <xdr:nvSpPr>
        <xdr:cNvPr id="71" name="フローチャート: 判断 70"/>
        <xdr:cNvSpPr/>
      </xdr:nvSpPr>
      <xdr:spPr>
        <a:xfrm>
          <a:off x="1079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7434</xdr:rowOff>
    </xdr:from>
    <xdr:ext cx="469744" cy="259045"/>
    <xdr:sp macro="" textlink="">
      <xdr:nvSpPr>
        <xdr:cNvPr id="72" name="テキスト ボックス 71"/>
        <xdr:cNvSpPr txBox="1"/>
      </xdr:nvSpPr>
      <xdr:spPr>
        <a:xfrm>
          <a:off x="895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142849</xdr:rowOff>
    </xdr:from>
    <xdr:to>
      <xdr:col>24</xdr:col>
      <xdr:colOff>114300</xdr:colOff>
      <xdr:row>35</xdr:row>
      <xdr:rowOff>72999</xdr:rowOff>
    </xdr:to>
    <xdr:sp macro="" textlink="">
      <xdr:nvSpPr>
        <xdr:cNvPr id="78" name="楕円 77"/>
        <xdr:cNvSpPr/>
      </xdr:nvSpPr>
      <xdr:spPr>
        <a:xfrm>
          <a:off x="4584700" y="597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121276</xdr:rowOff>
    </xdr:from>
    <xdr:ext cx="469744" cy="259045"/>
    <xdr:sp macro="" textlink="">
      <xdr:nvSpPr>
        <xdr:cNvPr id="79" name="議会費該当値テキスト"/>
        <xdr:cNvSpPr txBox="1"/>
      </xdr:nvSpPr>
      <xdr:spPr>
        <a:xfrm>
          <a:off x="4686300" y="595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77470</xdr:rowOff>
    </xdr:from>
    <xdr:to>
      <xdr:col>20</xdr:col>
      <xdr:colOff>38100</xdr:colOff>
      <xdr:row>35</xdr:row>
      <xdr:rowOff>7620</xdr:rowOff>
    </xdr:to>
    <xdr:sp macro="" textlink="">
      <xdr:nvSpPr>
        <xdr:cNvPr id="80" name="楕円 79"/>
        <xdr:cNvSpPr/>
      </xdr:nvSpPr>
      <xdr:spPr>
        <a:xfrm>
          <a:off x="3746500" y="590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24147</xdr:rowOff>
    </xdr:from>
    <xdr:ext cx="469744" cy="259045"/>
    <xdr:sp macro="" textlink="">
      <xdr:nvSpPr>
        <xdr:cNvPr id="81" name="テキスト ボックス 80"/>
        <xdr:cNvSpPr txBox="1"/>
      </xdr:nvSpPr>
      <xdr:spPr>
        <a:xfrm>
          <a:off x="3562428" y="568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16663</xdr:rowOff>
    </xdr:from>
    <xdr:to>
      <xdr:col>15</xdr:col>
      <xdr:colOff>101600</xdr:colOff>
      <xdr:row>34</xdr:row>
      <xdr:rowOff>118263</xdr:rowOff>
    </xdr:to>
    <xdr:sp macro="" textlink="">
      <xdr:nvSpPr>
        <xdr:cNvPr id="82" name="楕円 81"/>
        <xdr:cNvSpPr/>
      </xdr:nvSpPr>
      <xdr:spPr>
        <a:xfrm>
          <a:off x="2857500" y="584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134790</xdr:rowOff>
    </xdr:from>
    <xdr:ext cx="469744" cy="259045"/>
    <xdr:sp macro="" textlink="">
      <xdr:nvSpPr>
        <xdr:cNvPr id="83" name="テキスト ボックス 82"/>
        <xdr:cNvSpPr txBox="1"/>
      </xdr:nvSpPr>
      <xdr:spPr>
        <a:xfrm>
          <a:off x="2673428" y="562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146050</xdr:rowOff>
    </xdr:from>
    <xdr:to>
      <xdr:col>10</xdr:col>
      <xdr:colOff>165100</xdr:colOff>
      <xdr:row>34</xdr:row>
      <xdr:rowOff>76200</xdr:rowOff>
    </xdr:to>
    <xdr:sp macro="" textlink="">
      <xdr:nvSpPr>
        <xdr:cNvPr id="84" name="楕円 83"/>
        <xdr:cNvSpPr/>
      </xdr:nvSpPr>
      <xdr:spPr>
        <a:xfrm>
          <a:off x="19685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92727</xdr:rowOff>
    </xdr:from>
    <xdr:ext cx="469744" cy="259045"/>
    <xdr:sp macro="" textlink="">
      <xdr:nvSpPr>
        <xdr:cNvPr id="85" name="テキスト ボックス 84"/>
        <xdr:cNvSpPr txBox="1"/>
      </xdr:nvSpPr>
      <xdr:spPr>
        <a:xfrm>
          <a:off x="1784428"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137820</xdr:rowOff>
    </xdr:from>
    <xdr:to>
      <xdr:col>6</xdr:col>
      <xdr:colOff>38100</xdr:colOff>
      <xdr:row>34</xdr:row>
      <xdr:rowOff>67970</xdr:rowOff>
    </xdr:to>
    <xdr:sp macro="" textlink="">
      <xdr:nvSpPr>
        <xdr:cNvPr id="86" name="楕円 85"/>
        <xdr:cNvSpPr/>
      </xdr:nvSpPr>
      <xdr:spPr>
        <a:xfrm>
          <a:off x="1079500" y="57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84497</xdr:rowOff>
    </xdr:from>
    <xdr:ext cx="469744" cy="259045"/>
    <xdr:sp macro="" textlink="">
      <xdr:nvSpPr>
        <xdr:cNvPr id="87" name="テキスト ボックス 86"/>
        <xdr:cNvSpPr txBox="1"/>
      </xdr:nvSpPr>
      <xdr:spPr>
        <a:xfrm>
          <a:off x="895428" y="55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23659</xdr:rowOff>
    </xdr:from>
    <xdr:to>
      <xdr:col>24</xdr:col>
      <xdr:colOff>62865</xdr:colOff>
      <xdr:row>56</xdr:row>
      <xdr:rowOff>71475</xdr:rowOff>
    </xdr:to>
    <xdr:cxnSp macro="">
      <xdr:nvCxnSpPr>
        <xdr:cNvPr id="111" name="直線コネクタ 110"/>
        <xdr:cNvCxnSpPr/>
      </xdr:nvCxnSpPr>
      <xdr:spPr>
        <a:xfrm flipV="1">
          <a:off x="4633595" y="8767609"/>
          <a:ext cx="1270" cy="90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75302</xdr:rowOff>
    </xdr:from>
    <xdr:ext cx="599010" cy="259045"/>
    <xdr:sp macro="" textlink="">
      <xdr:nvSpPr>
        <xdr:cNvPr id="112" name="総務費最小値テキスト"/>
        <xdr:cNvSpPr txBox="1"/>
      </xdr:nvSpPr>
      <xdr:spPr>
        <a:xfrm>
          <a:off x="4686300" y="96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71475</xdr:rowOff>
    </xdr:from>
    <xdr:to>
      <xdr:col>24</xdr:col>
      <xdr:colOff>152400</xdr:colOff>
      <xdr:row>56</xdr:row>
      <xdr:rowOff>71475</xdr:rowOff>
    </xdr:to>
    <xdr:cxnSp macro="">
      <xdr:nvCxnSpPr>
        <xdr:cNvPr id="113" name="直線コネクタ 112"/>
        <xdr:cNvCxnSpPr/>
      </xdr:nvCxnSpPr>
      <xdr:spPr>
        <a:xfrm>
          <a:off x="4546600" y="967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141786</xdr:rowOff>
    </xdr:from>
    <xdr:ext cx="599010" cy="259045"/>
    <xdr:sp macro="" textlink="">
      <xdr:nvSpPr>
        <xdr:cNvPr id="114" name="総務費最大値テキスト"/>
        <xdr:cNvSpPr txBox="1"/>
      </xdr:nvSpPr>
      <xdr:spPr>
        <a:xfrm>
          <a:off x="4686300" y="85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365,457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23659</xdr:rowOff>
    </xdr:from>
    <xdr:to>
      <xdr:col>24</xdr:col>
      <xdr:colOff>152400</xdr:colOff>
      <xdr:row>51</xdr:row>
      <xdr:rowOff>23659</xdr:rowOff>
    </xdr:to>
    <xdr:cxnSp macro="">
      <xdr:nvCxnSpPr>
        <xdr:cNvPr id="115" name="直線コネクタ 114"/>
        <xdr:cNvCxnSpPr/>
      </xdr:nvCxnSpPr>
      <xdr:spPr>
        <a:xfrm>
          <a:off x="4546600" y="87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109575</xdr:rowOff>
    </xdr:from>
    <xdr:to>
      <xdr:col>24</xdr:col>
      <xdr:colOff>63500</xdr:colOff>
      <xdr:row>57</xdr:row>
      <xdr:rowOff>56741</xdr:rowOff>
    </xdr:to>
    <xdr:cxnSp macro="">
      <xdr:nvCxnSpPr>
        <xdr:cNvPr id="116" name="直線コネクタ 115"/>
        <xdr:cNvCxnSpPr/>
      </xdr:nvCxnSpPr>
      <xdr:spPr>
        <a:xfrm flipV="1">
          <a:off x="3797300" y="9539325"/>
          <a:ext cx="838200" cy="29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36377</xdr:rowOff>
    </xdr:from>
    <xdr:ext cx="599010" cy="259045"/>
    <xdr:sp macro="" textlink="">
      <xdr:nvSpPr>
        <xdr:cNvPr id="117" name="総務費平均値テキスト"/>
        <xdr:cNvSpPr txBox="1"/>
      </xdr:nvSpPr>
      <xdr:spPr>
        <a:xfrm>
          <a:off x="4686300" y="9294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xdr:rowOff>
    </xdr:from>
    <xdr:to>
      <xdr:col>24</xdr:col>
      <xdr:colOff>114300</xdr:colOff>
      <xdr:row>55</xdr:row>
      <xdr:rowOff>115100</xdr:rowOff>
    </xdr:to>
    <xdr:sp macro="" textlink="">
      <xdr:nvSpPr>
        <xdr:cNvPr id="118" name="フローチャート: 判断 117"/>
        <xdr:cNvSpPr/>
      </xdr:nvSpPr>
      <xdr:spPr>
        <a:xfrm>
          <a:off x="4584700" y="94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56741</xdr:rowOff>
    </xdr:from>
    <xdr:to>
      <xdr:col>19</xdr:col>
      <xdr:colOff>177800</xdr:colOff>
      <xdr:row>57</xdr:row>
      <xdr:rowOff>136983</xdr:rowOff>
    </xdr:to>
    <xdr:cxnSp macro="">
      <xdr:nvCxnSpPr>
        <xdr:cNvPr id="119" name="直線コネクタ 118"/>
        <xdr:cNvCxnSpPr/>
      </xdr:nvCxnSpPr>
      <xdr:spPr>
        <a:xfrm flipV="1">
          <a:off x="2908300" y="9829391"/>
          <a:ext cx="889000" cy="8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72761</xdr:rowOff>
    </xdr:from>
    <xdr:to>
      <xdr:col>20</xdr:col>
      <xdr:colOff>38100</xdr:colOff>
      <xdr:row>58</xdr:row>
      <xdr:rowOff>2911</xdr:rowOff>
    </xdr:to>
    <xdr:sp macro="" textlink="">
      <xdr:nvSpPr>
        <xdr:cNvPr id="120" name="フローチャート: 判断 119"/>
        <xdr:cNvSpPr/>
      </xdr:nvSpPr>
      <xdr:spPr>
        <a:xfrm>
          <a:off x="3746500" y="98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165488</xdr:rowOff>
    </xdr:from>
    <xdr:ext cx="534377" cy="259045"/>
    <xdr:sp macro="" textlink="">
      <xdr:nvSpPr>
        <xdr:cNvPr id="121" name="テキスト ボックス 120"/>
        <xdr:cNvSpPr txBox="1"/>
      </xdr:nvSpPr>
      <xdr:spPr>
        <a:xfrm>
          <a:off x="3530111" y="993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136983</xdr:rowOff>
    </xdr:from>
    <xdr:to>
      <xdr:col>15</xdr:col>
      <xdr:colOff>50800</xdr:colOff>
      <xdr:row>58</xdr:row>
      <xdr:rowOff>12709</xdr:rowOff>
    </xdr:to>
    <xdr:cxnSp macro="">
      <xdr:nvCxnSpPr>
        <xdr:cNvPr id="122" name="直線コネクタ 121"/>
        <xdr:cNvCxnSpPr/>
      </xdr:nvCxnSpPr>
      <xdr:spPr>
        <a:xfrm flipV="1">
          <a:off x="2019300" y="9909633"/>
          <a:ext cx="889000" cy="4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84991</xdr:rowOff>
    </xdr:from>
    <xdr:to>
      <xdr:col>15</xdr:col>
      <xdr:colOff>101600</xdr:colOff>
      <xdr:row>58</xdr:row>
      <xdr:rowOff>15141</xdr:rowOff>
    </xdr:to>
    <xdr:sp macro="" textlink="">
      <xdr:nvSpPr>
        <xdr:cNvPr id="123" name="フローチャート: 判断 122"/>
        <xdr:cNvSpPr/>
      </xdr:nvSpPr>
      <xdr:spPr>
        <a:xfrm>
          <a:off x="2857500" y="985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31668</xdr:rowOff>
    </xdr:from>
    <xdr:ext cx="534377" cy="259045"/>
    <xdr:sp macro="" textlink="">
      <xdr:nvSpPr>
        <xdr:cNvPr id="124" name="テキスト ボックス 123"/>
        <xdr:cNvSpPr txBox="1"/>
      </xdr:nvSpPr>
      <xdr:spPr>
        <a:xfrm>
          <a:off x="2641111" y="963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12709</xdr:rowOff>
    </xdr:from>
    <xdr:to>
      <xdr:col>10</xdr:col>
      <xdr:colOff>114300</xdr:colOff>
      <xdr:row>58</xdr:row>
      <xdr:rowOff>20393</xdr:rowOff>
    </xdr:to>
    <xdr:cxnSp macro="">
      <xdr:nvCxnSpPr>
        <xdr:cNvPr id="125" name="直線コネクタ 124"/>
        <xdr:cNvCxnSpPr/>
      </xdr:nvCxnSpPr>
      <xdr:spPr>
        <a:xfrm flipV="1">
          <a:off x="1130300" y="9956809"/>
          <a:ext cx="889000" cy="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84336</xdr:rowOff>
    </xdr:from>
    <xdr:to>
      <xdr:col>10</xdr:col>
      <xdr:colOff>165100</xdr:colOff>
      <xdr:row>58</xdr:row>
      <xdr:rowOff>14486</xdr:rowOff>
    </xdr:to>
    <xdr:sp macro="" textlink="">
      <xdr:nvSpPr>
        <xdr:cNvPr id="126" name="フローチャート: 判断 125"/>
        <xdr:cNvSpPr/>
      </xdr:nvSpPr>
      <xdr:spPr>
        <a:xfrm>
          <a:off x="1968500" y="985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31013</xdr:rowOff>
    </xdr:from>
    <xdr:ext cx="534377" cy="259045"/>
    <xdr:sp macro="" textlink="">
      <xdr:nvSpPr>
        <xdr:cNvPr id="127" name="テキスト ボックス 126"/>
        <xdr:cNvSpPr txBox="1"/>
      </xdr:nvSpPr>
      <xdr:spPr>
        <a:xfrm>
          <a:off x="1752111" y="963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79413</xdr:rowOff>
    </xdr:from>
    <xdr:to>
      <xdr:col>6</xdr:col>
      <xdr:colOff>38100</xdr:colOff>
      <xdr:row>58</xdr:row>
      <xdr:rowOff>9563</xdr:rowOff>
    </xdr:to>
    <xdr:sp macro="" textlink="">
      <xdr:nvSpPr>
        <xdr:cNvPr id="128" name="フローチャート: 判断 127"/>
        <xdr:cNvSpPr/>
      </xdr:nvSpPr>
      <xdr:spPr>
        <a:xfrm>
          <a:off x="1079500" y="98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26090</xdr:rowOff>
    </xdr:from>
    <xdr:ext cx="534377" cy="259045"/>
    <xdr:sp macro="" textlink="">
      <xdr:nvSpPr>
        <xdr:cNvPr id="129" name="テキスト ボックス 128"/>
        <xdr:cNvSpPr txBox="1"/>
      </xdr:nvSpPr>
      <xdr:spPr>
        <a:xfrm>
          <a:off x="863111" y="962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58775</xdr:rowOff>
    </xdr:from>
    <xdr:to>
      <xdr:col>24</xdr:col>
      <xdr:colOff>114300</xdr:colOff>
      <xdr:row>55</xdr:row>
      <xdr:rowOff>160375</xdr:rowOff>
    </xdr:to>
    <xdr:sp macro="" textlink="">
      <xdr:nvSpPr>
        <xdr:cNvPr id="135" name="楕円 134"/>
        <xdr:cNvSpPr/>
      </xdr:nvSpPr>
      <xdr:spPr>
        <a:xfrm>
          <a:off x="4584700" y="948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37202</xdr:rowOff>
    </xdr:from>
    <xdr:ext cx="599010" cy="259045"/>
    <xdr:sp macro="" textlink="">
      <xdr:nvSpPr>
        <xdr:cNvPr id="136" name="総務費該当値テキスト"/>
        <xdr:cNvSpPr txBox="1"/>
      </xdr:nvSpPr>
      <xdr:spPr>
        <a:xfrm>
          <a:off x="4686300" y="9466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5941</xdr:rowOff>
    </xdr:from>
    <xdr:to>
      <xdr:col>20</xdr:col>
      <xdr:colOff>38100</xdr:colOff>
      <xdr:row>57</xdr:row>
      <xdr:rowOff>107541</xdr:rowOff>
    </xdr:to>
    <xdr:sp macro="" textlink="">
      <xdr:nvSpPr>
        <xdr:cNvPr id="137" name="楕円 136"/>
        <xdr:cNvSpPr/>
      </xdr:nvSpPr>
      <xdr:spPr>
        <a:xfrm>
          <a:off x="3746500" y="977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124068</xdr:rowOff>
    </xdr:from>
    <xdr:ext cx="534377" cy="259045"/>
    <xdr:sp macro="" textlink="">
      <xdr:nvSpPr>
        <xdr:cNvPr id="138" name="テキスト ボックス 137"/>
        <xdr:cNvSpPr txBox="1"/>
      </xdr:nvSpPr>
      <xdr:spPr>
        <a:xfrm>
          <a:off x="3530111" y="955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86183</xdr:rowOff>
    </xdr:from>
    <xdr:to>
      <xdr:col>15</xdr:col>
      <xdr:colOff>101600</xdr:colOff>
      <xdr:row>58</xdr:row>
      <xdr:rowOff>16333</xdr:rowOff>
    </xdr:to>
    <xdr:sp macro="" textlink="">
      <xdr:nvSpPr>
        <xdr:cNvPr id="139" name="楕円 138"/>
        <xdr:cNvSpPr/>
      </xdr:nvSpPr>
      <xdr:spPr>
        <a:xfrm>
          <a:off x="2857500" y="985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7460</xdr:rowOff>
    </xdr:from>
    <xdr:ext cx="534377" cy="259045"/>
    <xdr:sp macro="" textlink="">
      <xdr:nvSpPr>
        <xdr:cNvPr id="140" name="テキスト ボックス 139"/>
        <xdr:cNvSpPr txBox="1"/>
      </xdr:nvSpPr>
      <xdr:spPr>
        <a:xfrm>
          <a:off x="2641111" y="995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133359</xdr:rowOff>
    </xdr:from>
    <xdr:to>
      <xdr:col>10</xdr:col>
      <xdr:colOff>165100</xdr:colOff>
      <xdr:row>58</xdr:row>
      <xdr:rowOff>63509</xdr:rowOff>
    </xdr:to>
    <xdr:sp macro="" textlink="">
      <xdr:nvSpPr>
        <xdr:cNvPr id="141" name="楕円 140"/>
        <xdr:cNvSpPr/>
      </xdr:nvSpPr>
      <xdr:spPr>
        <a:xfrm>
          <a:off x="1968500" y="990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54636</xdr:rowOff>
    </xdr:from>
    <xdr:ext cx="534377" cy="259045"/>
    <xdr:sp macro="" textlink="">
      <xdr:nvSpPr>
        <xdr:cNvPr id="142" name="テキスト ボックス 141"/>
        <xdr:cNvSpPr txBox="1"/>
      </xdr:nvSpPr>
      <xdr:spPr>
        <a:xfrm>
          <a:off x="1752111" y="999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141043</xdr:rowOff>
    </xdr:from>
    <xdr:to>
      <xdr:col>6</xdr:col>
      <xdr:colOff>38100</xdr:colOff>
      <xdr:row>58</xdr:row>
      <xdr:rowOff>71193</xdr:rowOff>
    </xdr:to>
    <xdr:sp macro="" textlink="">
      <xdr:nvSpPr>
        <xdr:cNvPr id="143" name="楕円 142"/>
        <xdr:cNvSpPr/>
      </xdr:nvSpPr>
      <xdr:spPr>
        <a:xfrm>
          <a:off x="1079500" y="991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62320</xdr:rowOff>
    </xdr:from>
    <xdr:ext cx="534377" cy="259045"/>
    <xdr:sp macro="" textlink="">
      <xdr:nvSpPr>
        <xdr:cNvPr id="144" name="テキスト ボックス 143"/>
        <xdr:cNvSpPr txBox="1"/>
      </xdr:nvSpPr>
      <xdr:spPr>
        <a:xfrm>
          <a:off x="863111" y="1000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163665</xdr:rowOff>
    </xdr:from>
    <xdr:to>
      <xdr:col>24</xdr:col>
      <xdr:colOff>62865</xdr:colOff>
      <xdr:row>78</xdr:row>
      <xdr:rowOff>26963</xdr:rowOff>
    </xdr:to>
    <xdr:cxnSp macro="">
      <xdr:nvCxnSpPr>
        <xdr:cNvPr id="169" name="直線コネクタ 168"/>
        <xdr:cNvCxnSpPr/>
      </xdr:nvCxnSpPr>
      <xdr:spPr>
        <a:xfrm flipV="1">
          <a:off x="4633595" y="11993715"/>
          <a:ext cx="1270" cy="140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30790</xdr:rowOff>
    </xdr:from>
    <xdr:ext cx="599010" cy="259045"/>
    <xdr:sp macro="" textlink="">
      <xdr:nvSpPr>
        <xdr:cNvPr id="170" name="民生費最小値テキスト"/>
        <xdr:cNvSpPr txBox="1"/>
      </xdr:nvSpPr>
      <xdr:spPr>
        <a:xfrm>
          <a:off x="4686300" y="134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26963</xdr:rowOff>
    </xdr:from>
    <xdr:to>
      <xdr:col>24</xdr:col>
      <xdr:colOff>152400</xdr:colOff>
      <xdr:row>78</xdr:row>
      <xdr:rowOff>26963</xdr:rowOff>
    </xdr:to>
    <xdr:cxnSp macro="">
      <xdr:nvCxnSpPr>
        <xdr:cNvPr id="171" name="直線コネクタ 170"/>
        <xdr:cNvCxnSpPr/>
      </xdr:nvCxnSpPr>
      <xdr:spPr>
        <a:xfrm>
          <a:off x="4546600" y="134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110342</xdr:rowOff>
    </xdr:from>
    <xdr:ext cx="599010" cy="259045"/>
    <xdr:sp macro="" textlink="">
      <xdr:nvSpPr>
        <xdr:cNvPr id="172" name="民生費最大値テキスト"/>
        <xdr:cNvSpPr txBox="1"/>
      </xdr:nvSpPr>
      <xdr:spPr>
        <a:xfrm>
          <a:off x="4686300" y="117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163665</xdr:rowOff>
    </xdr:from>
    <xdr:to>
      <xdr:col>24</xdr:col>
      <xdr:colOff>152400</xdr:colOff>
      <xdr:row>69</xdr:row>
      <xdr:rowOff>163665</xdr:rowOff>
    </xdr:to>
    <xdr:cxnSp macro="">
      <xdr:nvCxnSpPr>
        <xdr:cNvPr id="173" name="直線コネクタ 172"/>
        <xdr:cNvCxnSpPr/>
      </xdr:nvCxnSpPr>
      <xdr:spPr>
        <a:xfrm>
          <a:off x="4546600" y="1199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22911</xdr:rowOff>
    </xdr:from>
    <xdr:to>
      <xdr:col>24</xdr:col>
      <xdr:colOff>63500</xdr:colOff>
      <xdr:row>74</xdr:row>
      <xdr:rowOff>68631</xdr:rowOff>
    </xdr:to>
    <xdr:cxnSp macro="">
      <xdr:nvCxnSpPr>
        <xdr:cNvPr id="174" name="直線コネクタ 173"/>
        <xdr:cNvCxnSpPr/>
      </xdr:nvCxnSpPr>
      <xdr:spPr>
        <a:xfrm flipV="1">
          <a:off x="3797300" y="12710211"/>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123321</xdr:rowOff>
    </xdr:from>
    <xdr:ext cx="599010" cy="259045"/>
    <xdr:sp macro="" textlink="">
      <xdr:nvSpPr>
        <xdr:cNvPr id="175" name="民生費平均値テキスト"/>
        <xdr:cNvSpPr txBox="1"/>
      </xdr:nvSpPr>
      <xdr:spPr>
        <a:xfrm>
          <a:off x="4686300" y="128106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144894</xdr:rowOff>
    </xdr:from>
    <xdr:to>
      <xdr:col>24</xdr:col>
      <xdr:colOff>114300</xdr:colOff>
      <xdr:row>75</xdr:row>
      <xdr:rowOff>75044</xdr:rowOff>
    </xdr:to>
    <xdr:sp macro="" textlink="">
      <xdr:nvSpPr>
        <xdr:cNvPr id="176" name="フローチャート: 判断 175"/>
        <xdr:cNvSpPr/>
      </xdr:nvSpPr>
      <xdr:spPr>
        <a:xfrm>
          <a:off x="45847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68631</xdr:rowOff>
    </xdr:from>
    <xdr:to>
      <xdr:col>19</xdr:col>
      <xdr:colOff>177800</xdr:colOff>
      <xdr:row>75</xdr:row>
      <xdr:rowOff>41593</xdr:rowOff>
    </xdr:to>
    <xdr:cxnSp macro="">
      <xdr:nvCxnSpPr>
        <xdr:cNvPr id="177" name="直線コネクタ 176"/>
        <xdr:cNvCxnSpPr/>
      </xdr:nvCxnSpPr>
      <xdr:spPr>
        <a:xfrm flipV="1">
          <a:off x="2908300" y="12755931"/>
          <a:ext cx="889000" cy="14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41237</xdr:rowOff>
    </xdr:from>
    <xdr:to>
      <xdr:col>20</xdr:col>
      <xdr:colOff>38100</xdr:colOff>
      <xdr:row>75</xdr:row>
      <xdr:rowOff>142837</xdr:rowOff>
    </xdr:to>
    <xdr:sp macro="" textlink="">
      <xdr:nvSpPr>
        <xdr:cNvPr id="178" name="フローチャート: 判断 177"/>
        <xdr:cNvSpPr/>
      </xdr:nvSpPr>
      <xdr:spPr>
        <a:xfrm>
          <a:off x="3746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133963</xdr:rowOff>
    </xdr:from>
    <xdr:ext cx="599010" cy="259045"/>
    <xdr:sp macro="" textlink="">
      <xdr:nvSpPr>
        <xdr:cNvPr id="179" name="テキスト ボックス 178"/>
        <xdr:cNvSpPr txBox="1"/>
      </xdr:nvSpPr>
      <xdr:spPr>
        <a:xfrm>
          <a:off x="3497795" y="129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146114</xdr:rowOff>
    </xdr:from>
    <xdr:to>
      <xdr:col>15</xdr:col>
      <xdr:colOff>50800</xdr:colOff>
      <xdr:row>75</xdr:row>
      <xdr:rowOff>41593</xdr:rowOff>
    </xdr:to>
    <xdr:cxnSp macro="">
      <xdr:nvCxnSpPr>
        <xdr:cNvPr id="180" name="直線コネクタ 179"/>
        <xdr:cNvCxnSpPr/>
      </xdr:nvCxnSpPr>
      <xdr:spPr>
        <a:xfrm>
          <a:off x="2019300" y="12833414"/>
          <a:ext cx="889000" cy="6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111366</xdr:rowOff>
    </xdr:from>
    <xdr:to>
      <xdr:col>15</xdr:col>
      <xdr:colOff>101600</xdr:colOff>
      <xdr:row>76</xdr:row>
      <xdr:rowOff>41517</xdr:rowOff>
    </xdr:to>
    <xdr:sp macro="" textlink="">
      <xdr:nvSpPr>
        <xdr:cNvPr id="181" name="フローチャート: 判断 180"/>
        <xdr:cNvSpPr/>
      </xdr:nvSpPr>
      <xdr:spPr>
        <a:xfrm>
          <a:off x="2857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32644</xdr:rowOff>
    </xdr:from>
    <xdr:ext cx="599010" cy="259045"/>
    <xdr:sp macro="" textlink="">
      <xdr:nvSpPr>
        <xdr:cNvPr id="182" name="テキスト ボックス 181"/>
        <xdr:cNvSpPr txBox="1"/>
      </xdr:nvSpPr>
      <xdr:spPr>
        <a:xfrm>
          <a:off x="2608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146114</xdr:rowOff>
    </xdr:from>
    <xdr:to>
      <xdr:col>10</xdr:col>
      <xdr:colOff>114300</xdr:colOff>
      <xdr:row>75</xdr:row>
      <xdr:rowOff>9233</xdr:rowOff>
    </xdr:to>
    <xdr:cxnSp macro="">
      <xdr:nvCxnSpPr>
        <xdr:cNvPr id="183" name="直線コネクタ 182"/>
        <xdr:cNvCxnSpPr/>
      </xdr:nvCxnSpPr>
      <xdr:spPr>
        <a:xfrm flipV="1">
          <a:off x="1130300" y="12833414"/>
          <a:ext cx="889000" cy="3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110224</xdr:rowOff>
    </xdr:from>
    <xdr:to>
      <xdr:col>10</xdr:col>
      <xdr:colOff>165100</xdr:colOff>
      <xdr:row>76</xdr:row>
      <xdr:rowOff>40373</xdr:rowOff>
    </xdr:to>
    <xdr:sp macro="" textlink="">
      <xdr:nvSpPr>
        <xdr:cNvPr id="184" name="フローチャート: 判断 183"/>
        <xdr:cNvSpPr/>
      </xdr:nvSpPr>
      <xdr:spPr>
        <a:xfrm>
          <a:off x="1968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31500</xdr:rowOff>
    </xdr:from>
    <xdr:ext cx="599010" cy="259045"/>
    <xdr:sp macro="" textlink="">
      <xdr:nvSpPr>
        <xdr:cNvPr id="185" name="テキスト ボックス 184"/>
        <xdr:cNvSpPr txBox="1"/>
      </xdr:nvSpPr>
      <xdr:spPr>
        <a:xfrm>
          <a:off x="1719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154851</xdr:rowOff>
    </xdr:from>
    <xdr:to>
      <xdr:col>6</xdr:col>
      <xdr:colOff>38100</xdr:colOff>
      <xdr:row>76</xdr:row>
      <xdr:rowOff>85001</xdr:rowOff>
    </xdr:to>
    <xdr:sp macro="" textlink="">
      <xdr:nvSpPr>
        <xdr:cNvPr id="186" name="フローチャート: 判断 185"/>
        <xdr:cNvSpPr/>
      </xdr:nvSpPr>
      <xdr:spPr>
        <a:xfrm>
          <a:off x="1079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76128</xdr:rowOff>
    </xdr:from>
    <xdr:ext cx="599010" cy="259045"/>
    <xdr:sp macro="" textlink="">
      <xdr:nvSpPr>
        <xdr:cNvPr id="187" name="テキスト ボックス 186"/>
        <xdr:cNvSpPr txBox="1"/>
      </xdr:nvSpPr>
      <xdr:spPr>
        <a:xfrm>
          <a:off x="830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143561</xdr:rowOff>
    </xdr:from>
    <xdr:to>
      <xdr:col>24</xdr:col>
      <xdr:colOff>114300</xdr:colOff>
      <xdr:row>74</xdr:row>
      <xdr:rowOff>73711</xdr:rowOff>
    </xdr:to>
    <xdr:sp macro="" textlink="">
      <xdr:nvSpPr>
        <xdr:cNvPr id="193" name="楕円 192"/>
        <xdr:cNvSpPr/>
      </xdr:nvSpPr>
      <xdr:spPr>
        <a:xfrm>
          <a:off x="4584700" y="1265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166438</xdr:rowOff>
    </xdr:from>
    <xdr:ext cx="599010" cy="259045"/>
    <xdr:sp macro="" textlink="">
      <xdr:nvSpPr>
        <xdr:cNvPr id="194" name="民生費該当値テキスト"/>
        <xdr:cNvSpPr txBox="1"/>
      </xdr:nvSpPr>
      <xdr:spPr>
        <a:xfrm>
          <a:off x="4686300" y="12510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17831</xdr:rowOff>
    </xdr:from>
    <xdr:to>
      <xdr:col>20</xdr:col>
      <xdr:colOff>38100</xdr:colOff>
      <xdr:row>74</xdr:row>
      <xdr:rowOff>119431</xdr:rowOff>
    </xdr:to>
    <xdr:sp macro="" textlink="">
      <xdr:nvSpPr>
        <xdr:cNvPr id="195" name="楕円 194"/>
        <xdr:cNvSpPr/>
      </xdr:nvSpPr>
      <xdr:spPr>
        <a:xfrm>
          <a:off x="3746500" y="1270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135958</xdr:rowOff>
    </xdr:from>
    <xdr:ext cx="599010" cy="259045"/>
    <xdr:sp macro="" textlink="">
      <xdr:nvSpPr>
        <xdr:cNvPr id="196" name="テキスト ボックス 195"/>
        <xdr:cNvSpPr txBox="1"/>
      </xdr:nvSpPr>
      <xdr:spPr>
        <a:xfrm>
          <a:off x="3497795" y="1248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162243</xdr:rowOff>
    </xdr:from>
    <xdr:to>
      <xdr:col>15</xdr:col>
      <xdr:colOff>101600</xdr:colOff>
      <xdr:row>75</xdr:row>
      <xdr:rowOff>92393</xdr:rowOff>
    </xdr:to>
    <xdr:sp macro="" textlink="">
      <xdr:nvSpPr>
        <xdr:cNvPr id="197" name="楕円 196"/>
        <xdr:cNvSpPr/>
      </xdr:nvSpPr>
      <xdr:spPr>
        <a:xfrm>
          <a:off x="2857500" y="1284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108920</xdr:rowOff>
    </xdr:from>
    <xdr:ext cx="599010" cy="259045"/>
    <xdr:sp macro="" textlink="">
      <xdr:nvSpPr>
        <xdr:cNvPr id="198" name="テキスト ボックス 197"/>
        <xdr:cNvSpPr txBox="1"/>
      </xdr:nvSpPr>
      <xdr:spPr>
        <a:xfrm>
          <a:off x="2608795" y="1262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95314</xdr:rowOff>
    </xdr:from>
    <xdr:to>
      <xdr:col>10</xdr:col>
      <xdr:colOff>165100</xdr:colOff>
      <xdr:row>75</xdr:row>
      <xdr:rowOff>25464</xdr:rowOff>
    </xdr:to>
    <xdr:sp macro="" textlink="">
      <xdr:nvSpPr>
        <xdr:cNvPr id="199" name="楕円 198"/>
        <xdr:cNvSpPr/>
      </xdr:nvSpPr>
      <xdr:spPr>
        <a:xfrm>
          <a:off x="1968500" y="1278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41991</xdr:rowOff>
    </xdr:from>
    <xdr:ext cx="599010" cy="259045"/>
    <xdr:sp macro="" textlink="">
      <xdr:nvSpPr>
        <xdr:cNvPr id="200" name="テキスト ボックス 199"/>
        <xdr:cNvSpPr txBox="1"/>
      </xdr:nvSpPr>
      <xdr:spPr>
        <a:xfrm>
          <a:off x="1719795" y="1255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129883</xdr:rowOff>
    </xdr:from>
    <xdr:to>
      <xdr:col>6</xdr:col>
      <xdr:colOff>38100</xdr:colOff>
      <xdr:row>75</xdr:row>
      <xdr:rowOff>60033</xdr:rowOff>
    </xdr:to>
    <xdr:sp macro="" textlink="">
      <xdr:nvSpPr>
        <xdr:cNvPr id="201" name="楕円 200"/>
        <xdr:cNvSpPr/>
      </xdr:nvSpPr>
      <xdr:spPr>
        <a:xfrm>
          <a:off x="1079500" y="1281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76560</xdr:rowOff>
    </xdr:from>
    <xdr:ext cx="599010" cy="259045"/>
    <xdr:sp macro="" textlink="">
      <xdr:nvSpPr>
        <xdr:cNvPr id="202" name="テキスト ボックス 201"/>
        <xdr:cNvSpPr txBox="1"/>
      </xdr:nvSpPr>
      <xdr:spPr>
        <a:xfrm>
          <a:off x="830795" y="1259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50622</xdr:rowOff>
    </xdr:from>
    <xdr:to>
      <xdr:col>24</xdr:col>
      <xdr:colOff>62865</xdr:colOff>
      <xdr:row>98</xdr:row>
      <xdr:rowOff>44331</xdr:rowOff>
    </xdr:to>
    <xdr:cxnSp macro="">
      <xdr:nvCxnSpPr>
        <xdr:cNvPr id="228" name="直線コネクタ 227"/>
        <xdr:cNvCxnSpPr/>
      </xdr:nvCxnSpPr>
      <xdr:spPr>
        <a:xfrm flipV="1">
          <a:off x="4633595" y="15481122"/>
          <a:ext cx="1270" cy="136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48158</xdr:rowOff>
    </xdr:from>
    <xdr:ext cx="534377" cy="259045"/>
    <xdr:sp macro="" textlink="">
      <xdr:nvSpPr>
        <xdr:cNvPr id="229" name="衛生費最小値テキスト"/>
        <xdr:cNvSpPr txBox="1"/>
      </xdr:nvSpPr>
      <xdr:spPr>
        <a:xfrm>
          <a:off x="4686300" y="168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44331</xdr:rowOff>
    </xdr:from>
    <xdr:to>
      <xdr:col>24</xdr:col>
      <xdr:colOff>152400</xdr:colOff>
      <xdr:row>98</xdr:row>
      <xdr:rowOff>44331</xdr:rowOff>
    </xdr:to>
    <xdr:cxnSp macro="">
      <xdr:nvCxnSpPr>
        <xdr:cNvPr id="230" name="直線コネクタ 229"/>
        <xdr:cNvCxnSpPr/>
      </xdr:nvCxnSpPr>
      <xdr:spPr>
        <a:xfrm>
          <a:off x="4546600" y="1684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168749</xdr:rowOff>
    </xdr:from>
    <xdr:ext cx="599010" cy="259045"/>
    <xdr:sp macro="" textlink="">
      <xdr:nvSpPr>
        <xdr:cNvPr id="231" name="衛生費最大値テキスト"/>
        <xdr:cNvSpPr txBox="1"/>
      </xdr:nvSpPr>
      <xdr:spPr>
        <a:xfrm>
          <a:off x="4686300" y="1525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50622</xdr:rowOff>
    </xdr:from>
    <xdr:to>
      <xdr:col>24</xdr:col>
      <xdr:colOff>152400</xdr:colOff>
      <xdr:row>90</xdr:row>
      <xdr:rowOff>50622</xdr:rowOff>
    </xdr:to>
    <xdr:cxnSp macro="">
      <xdr:nvCxnSpPr>
        <xdr:cNvPr id="232" name="直線コネクタ 231"/>
        <xdr:cNvCxnSpPr/>
      </xdr:nvCxnSpPr>
      <xdr:spPr>
        <a:xfrm>
          <a:off x="4546600" y="1548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52668</xdr:rowOff>
    </xdr:from>
    <xdr:to>
      <xdr:col>24</xdr:col>
      <xdr:colOff>63500</xdr:colOff>
      <xdr:row>97</xdr:row>
      <xdr:rowOff>65416</xdr:rowOff>
    </xdr:to>
    <xdr:cxnSp macro="">
      <xdr:nvCxnSpPr>
        <xdr:cNvPr id="233" name="直線コネクタ 232"/>
        <xdr:cNvCxnSpPr/>
      </xdr:nvCxnSpPr>
      <xdr:spPr>
        <a:xfrm flipV="1">
          <a:off x="3797300" y="16683318"/>
          <a:ext cx="838200" cy="1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83289</xdr:rowOff>
    </xdr:from>
    <xdr:ext cx="534377" cy="259045"/>
    <xdr:sp macro="" textlink="">
      <xdr:nvSpPr>
        <xdr:cNvPr id="234" name="衛生費平均値テキスト"/>
        <xdr:cNvSpPr txBox="1"/>
      </xdr:nvSpPr>
      <xdr:spPr>
        <a:xfrm>
          <a:off x="4686300" y="1637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60412</xdr:rowOff>
    </xdr:from>
    <xdr:to>
      <xdr:col>24</xdr:col>
      <xdr:colOff>114300</xdr:colOff>
      <xdr:row>96</xdr:row>
      <xdr:rowOff>162012</xdr:rowOff>
    </xdr:to>
    <xdr:sp macro="" textlink="">
      <xdr:nvSpPr>
        <xdr:cNvPr id="235" name="フローチャート: 判断 234"/>
        <xdr:cNvSpPr/>
      </xdr:nvSpPr>
      <xdr:spPr>
        <a:xfrm>
          <a:off x="4584700" y="1651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65416</xdr:rowOff>
    </xdr:from>
    <xdr:to>
      <xdr:col>19</xdr:col>
      <xdr:colOff>177800</xdr:colOff>
      <xdr:row>97</xdr:row>
      <xdr:rowOff>108806</xdr:rowOff>
    </xdr:to>
    <xdr:cxnSp macro="">
      <xdr:nvCxnSpPr>
        <xdr:cNvPr id="236" name="直線コネクタ 235"/>
        <xdr:cNvCxnSpPr/>
      </xdr:nvCxnSpPr>
      <xdr:spPr>
        <a:xfrm flipV="1">
          <a:off x="2908300" y="16696066"/>
          <a:ext cx="889000" cy="4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7" name="フローチャート: 判断 236"/>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42707</xdr:rowOff>
    </xdr:from>
    <xdr:ext cx="534377" cy="259045"/>
    <xdr:sp macro="" textlink="">
      <xdr:nvSpPr>
        <xdr:cNvPr id="238" name="テキスト ボックス 237"/>
        <xdr:cNvSpPr txBox="1"/>
      </xdr:nvSpPr>
      <xdr:spPr>
        <a:xfrm>
          <a:off x="3530111" y="1633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72589</xdr:rowOff>
    </xdr:from>
    <xdr:to>
      <xdr:col>15</xdr:col>
      <xdr:colOff>50800</xdr:colOff>
      <xdr:row>97</xdr:row>
      <xdr:rowOff>108806</xdr:rowOff>
    </xdr:to>
    <xdr:cxnSp macro="">
      <xdr:nvCxnSpPr>
        <xdr:cNvPr id="239" name="直線コネクタ 238"/>
        <xdr:cNvCxnSpPr/>
      </xdr:nvCxnSpPr>
      <xdr:spPr>
        <a:xfrm>
          <a:off x="2019300" y="16703239"/>
          <a:ext cx="889000" cy="3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0" name="フローチャート: 判断 239"/>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64447</xdr:rowOff>
    </xdr:from>
    <xdr:ext cx="534377" cy="259045"/>
    <xdr:sp macro="" textlink="">
      <xdr:nvSpPr>
        <xdr:cNvPr id="241" name="テキスト ボックス 240"/>
        <xdr:cNvSpPr txBox="1"/>
      </xdr:nvSpPr>
      <xdr:spPr>
        <a:xfrm>
          <a:off x="2641111" y="1635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72589</xdr:rowOff>
    </xdr:from>
    <xdr:to>
      <xdr:col>10</xdr:col>
      <xdr:colOff>114300</xdr:colOff>
      <xdr:row>97</xdr:row>
      <xdr:rowOff>74102</xdr:rowOff>
    </xdr:to>
    <xdr:cxnSp macro="">
      <xdr:nvCxnSpPr>
        <xdr:cNvPr id="242" name="直線コネクタ 241"/>
        <xdr:cNvCxnSpPr/>
      </xdr:nvCxnSpPr>
      <xdr:spPr>
        <a:xfrm flipV="1">
          <a:off x="1130300" y="16703239"/>
          <a:ext cx="889000" cy="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3" name="フローチャート: 判断 242"/>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83300</xdr:rowOff>
    </xdr:from>
    <xdr:ext cx="534377" cy="259045"/>
    <xdr:sp macro="" textlink="">
      <xdr:nvSpPr>
        <xdr:cNvPr id="244" name="テキスト ボックス 243"/>
        <xdr:cNvSpPr txBox="1"/>
      </xdr:nvSpPr>
      <xdr:spPr>
        <a:xfrm>
          <a:off x="1752111" y="1637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5" name="フローチャート: 判断 244"/>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82886</xdr:rowOff>
    </xdr:from>
    <xdr:ext cx="534377" cy="259045"/>
    <xdr:sp macro="" textlink="">
      <xdr:nvSpPr>
        <xdr:cNvPr id="246" name="テキスト ボックス 245"/>
        <xdr:cNvSpPr txBox="1"/>
      </xdr:nvSpPr>
      <xdr:spPr>
        <a:xfrm>
          <a:off x="863111" y="1637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1868</xdr:rowOff>
    </xdr:from>
    <xdr:to>
      <xdr:col>24</xdr:col>
      <xdr:colOff>114300</xdr:colOff>
      <xdr:row>97</xdr:row>
      <xdr:rowOff>103468</xdr:rowOff>
    </xdr:to>
    <xdr:sp macro="" textlink="">
      <xdr:nvSpPr>
        <xdr:cNvPr id="252" name="楕円 251"/>
        <xdr:cNvSpPr/>
      </xdr:nvSpPr>
      <xdr:spPr>
        <a:xfrm>
          <a:off x="4584700" y="1663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151745</xdr:rowOff>
    </xdr:from>
    <xdr:ext cx="534377" cy="259045"/>
    <xdr:sp macro="" textlink="">
      <xdr:nvSpPr>
        <xdr:cNvPr id="253" name="衛生費該当値テキスト"/>
        <xdr:cNvSpPr txBox="1"/>
      </xdr:nvSpPr>
      <xdr:spPr>
        <a:xfrm>
          <a:off x="4686300" y="1661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14616</xdr:rowOff>
    </xdr:from>
    <xdr:to>
      <xdr:col>20</xdr:col>
      <xdr:colOff>38100</xdr:colOff>
      <xdr:row>97</xdr:row>
      <xdr:rowOff>116216</xdr:rowOff>
    </xdr:to>
    <xdr:sp macro="" textlink="">
      <xdr:nvSpPr>
        <xdr:cNvPr id="254" name="楕円 253"/>
        <xdr:cNvSpPr/>
      </xdr:nvSpPr>
      <xdr:spPr>
        <a:xfrm>
          <a:off x="3746500" y="166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107343</xdr:rowOff>
    </xdr:from>
    <xdr:ext cx="534377" cy="259045"/>
    <xdr:sp macro="" textlink="">
      <xdr:nvSpPr>
        <xdr:cNvPr id="255" name="テキスト ボックス 254"/>
        <xdr:cNvSpPr txBox="1"/>
      </xdr:nvSpPr>
      <xdr:spPr>
        <a:xfrm>
          <a:off x="3530111" y="1673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58006</xdr:rowOff>
    </xdr:from>
    <xdr:to>
      <xdr:col>15</xdr:col>
      <xdr:colOff>101600</xdr:colOff>
      <xdr:row>97</xdr:row>
      <xdr:rowOff>159606</xdr:rowOff>
    </xdr:to>
    <xdr:sp macro="" textlink="">
      <xdr:nvSpPr>
        <xdr:cNvPr id="256" name="楕円 255"/>
        <xdr:cNvSpPr/>
      </xdr:nvSpPr>
      <xdr:spPr>
        <a:xfrm>
          <a:off x="2857500" y="1668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150733</xdr:rowOff>
    </xdr:from>
    <xdr:ext cx="534377" cy="259045"/>
    <xdr:sp macro="" textlink="">
      <xdr:nvSpPr>
        <xdr:cNvPr id="257" name="テキスト ボックス 256"/>
        <xdr:cNvSpPr txBox="1"/>
      </xdr:nvSpPr>
      <xdr:spPr>
        <a:xfrm>
          <a:off x="2641111" y="1678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21789</xdr:rowOff>
    </xdr:from>
    <xdr:to>
      <xdr:col>10</xdr:col>
      <xdr:colOff>165100</xdr:colOff>
      <xdr:row>97</xdr:row>
      <xdr:rowOff>123389</xdr:rowOff>
    </xdr:to>
    <xdr:sp macro="" textlink="">
      <xdr:nvSpPr>
        <xdr:cNvPr id="258" name="楕円 257"/>
        <xdr:cNvSpPr/>
      </xdr:nvSpPr>
      <xdr:spPr>
        <a:xfrm>
          <a:off x="1968500" y="166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114516</xdr:rowOff>
    </xdr:from>
    <xdr:ext cx="534377" cy="259045"/>
    <xdr:sp macro="" textlink="">
      <xdr:nvSpPr>
        <xdr:cNvPr id="259" name="テキスト ボックス 258"/>
        <xdr:cNvSpPr txBox="1"/>
      </xdr:nvSpPr>
      <xdr:spPr>
        <a:xfrm>
          <a:off x="1752111" y="1674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23302</xdr:rowOff>
    </xdr:from>
    <xdr:to>
      <xdr:col>6</xdr:col>
      <xdr:colOff>38100</xdr:colOff>
      <xdr:row>97</xdr:row>
      <xdr:rowOff>124902</xdr:rowOff>
    </xdr:to>
    <xdr:sp macro="" textlink="">
      <xdr:nvSpPr>
        <xdr:cNvPr id="260" name="楕円 259"/>
        <xdr:cNvSpPr/>
      </xdr:nvSpPr>
      <xdr:spPr>
        <a:xfrm>
          <a:off x="1079500" y="1665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116029</xdr:rowOff>
    </xdr:from>
    <xdr:ext cx="534377" cy="259045"/>
    <xdr:sp macro="" textlink="">
      <xdr:nvSpPr>
        <xdr:cNvPr id="261" name="テキスト ボックス 260"/>
        <xdr:cNvSpPr txBox="1"/>
      </xdr:nvSpPr>
      <xdr:spPr>
        <a:xfrm>
          <a:off x="863111" y="1674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123698</xdr:rowOff>
    </xdr:from>
    <xdr:to>
      <xdr:col>54</xdr:col>
      <xdr:colOff>189865</xdr:colOff>
      <xdr:row>39</xdr:row>
      <xdr:rowOff>98878</xdr:rowOff>
    </xdr:to>
    <xdr:cxnSp macro="">
      <xdr:nvCxnSpPr>
        <xdr:cNvPr id="287" name="直線コネクタ 286"/>
        <xdr:cNvCxnSpPr/>
      </xdr:nvCxnSpPr>
      <xdr:spPr>
        <a:xfrm flipV="1">
          <a:off x="10475595" y="5267198"/>
          <a:ext cx="1270" cy="151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70375</xdr:rowOff>
    </xdr:from>
    <xdr:ext cx="469744" cy="259045"/>
    <xdr:sp macro="" textlink="">
      <xdr:nvSpPr>
        <xdr:cNvPr id="290" name="労働費最大値テキスト"/>
        <xdr:cNvSpPr txBox="1"/>
      </xdr:nvSpPr>
      <xdr:spPr>
        <a:xfrm>
          <a:off x="10528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9,298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123698</xdr:rowOff>
    </xdr:from>
    <xdr:to>
      <xdr:col>55</xdr:col>
      <xdr:colOff>88900</xdr:colOff>
      <xdr:row>30</xdr:row>
      <xdr:rowOff>123698</xdr:rowOff>
    </xdr:to>
    <xdr:cxnSp macro="">
      <xdr:nvCxnSpPr>
        <xdr:cNvPr id="291" name="直線コネクタ 290"/>
        <xdr:cNvCxnSpPr/>
      </xdr:nvCxnSpPr>
      <xdr:spPr>
        <a:xfrm>
          <a:off x="10388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92999</xdr:rowOff>
    </xdr:from>
    <xdr:ext cx="378565" cy="259045"/>
    <xdr:sp macro="" textlink="">
      <xdr:nvSpPr>
        <xdr:cNvPr id="293" name="労働費平均値テキスト"/>
        <xdr:cNvSpPr txBox="1"/>
      </xdr:nvSpPr>
      <xdr:spPr>
        <a:xfrm>
          <a:off x="10528300" y="64366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70122</xdr:rowOff>
    </xdr:from>
    <xdr:to>
      <xdr:col>55</xdr:col>
      <xdr:colOff>50800</xdr:colOff>
      <xdr:row>39</xdr:row>
      <xdr:rowOff>272</xdr:rowOff>
    </xdr:to>
    <xdr:sp macro="" textlink="">
      <xdr:nvSpPr>
        <xdr:cNvPr id="294" name="フローチャート: 判断 293"/>
        <xdr:cNvSpPr/>
      </xdr:nvSpPr>
      <xdr:spPr>
        <a:xfrm>
          <a:off x="10426700" y="658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103759</xdr:rowOff>
    </xdr:from>
    <xdr:to>
      <xdr:col>50</xdr:col>
      <xdr:colOff>165100</xdr:colOff>
      <xdr:row>39</xdr:row>
      <xdr:rowOff>33909</xdr:rowOff>
    </xdr:to>
    <xdr:sp macro="" textlink="">
      <xdr:nvSpPr>
        <xdr:cNvPr id="296" name="フローチャート: 判断 295"/>
        <xdr:cNvSpPr/>
      </xdr:nvSpPr>
      <xdr:spPr>
        <a:xfrm>
          <a:off x="9588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50436</xdr:rowOff>
    </xdr:from>
    <xdr:ext cx="378565" cy="259045"/>
    <xdr:sp macro="" textlink="">
      <xdr:nvSpPr>
        <xdr:cNvPr id="297" name="テキスト ボックス 296"/>
        <xdr:cNvSpPr txBox="1"/>
      </xdr:nvSpPr>
      <xdr:spPr>
        <a:xfrm>
          <a:off x="9450017" y="6394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108331</xdr:rowOff>
    </xdr:from>
    <xdr:to>
      <xdr:col>46</xdr:col>
      <xdr:colOff>38100</xdr:colOff>
      <xdr:row>39</xdr:row>
      <xdr:rowOff>38481</xdr:rowOff>
    </xdr:to>
    <xdr:sp macro="" textlink="">
      <xdr:nvSpPr>
        <xdr:cNvPr id="299" name="フローチャート: 判断 298"/>
        <xdr:cNvSpPr/>
      </xdr:nvSpPr>
      <xdr:spPr>
        <a:xfrm>
          <a:off x="86995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55008</xdr:rowOff>
    </xdr:from>
    <xdr:ext cx="378565" cy="259045"/>
    <xdr:sp macro="" textlink="">
      <xdr:nvSpPr>
        <xdr:cNvPr id="300" name="テキスト ボックス 299"/>
        <xdr:cNvSpPr txBox="1"/>
      </xdr:nvSpPr>
      <xdr:spPr>
        <a:xfrm>
          <a:off x="8561017" y="6398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104086</xdr:rowOff>
    </xdr:from>
    <xdr:to>
      <xdr:col>41</xdr:col>
      <xdr:colOff>101600</xdr:colOff>
      <xdr:row>39</xdr:row>
      <xdr:rowOff>34236</xdr:rowOff>
    </xdr:to>
    <xdr:sp macro="" textlink="">
      <xdr:nvSpPr>
        <xdr:cNvPr id="302" name="フローチャート: 判断 301"/>
        <xdr:cNvSpPr/>
      </xdr:nvSpPr>
      <xdr:spPr>
        <a:xfrm>
          <a:off x="7810500" y="661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50763</xdr:rowOff>
    </xdr:from>
    <xdr:ext cx="378565" cy="259045"/>
    <xdr:sp macro="" textlink="">
      <xdr:nvSpPr>
        <xdr:cNvPr id="303" name="テキスト ボックス 302"/>
        <xdr:cNvSpPr txBox="1"/>
      </xdr:nvSpPr>
      <xdr:spPr>
        <a:xfrm>
          <a:off x="7672017" y="6394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99187</xdr:rowOff>
    </xdr:from>
    <xdr:to>
      <xdr:col>36</xdr:col>
      <xdr:colOff>165100</xdr:colOff>
      <xdr:row>39</xdr:row>
      <xdr:rowOff>29337</xdr:rowOff>
    </xdr:to>
    <xdr:sp macro="" textlink="">
      <xdr:nvSpPr>
        <xdr:cNvPr id="304" name="フローチャート: 判断 303"/>
        <xdr:cNvSpPr/>
      </xdr:nvSpPr>
      <xdr:spPr>
        <a:xfrm>
          <a:off x="6921500" y="661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45864</xdr:rowOff>
    </xdr:from>
    <xdr:ext cx="378565" cy="259045"/>
    <xdr:sp macro="" textlink="">
      <xdr:nvSpPr>
        <xdr:cNvPr id="305" name="テキスト ボックス 304"/>
        <xdr:cNvSpPr txBox="1"/>
      </xdr:nvSpPr>
      <xdr:spPr>
        <a:xfrm>
          <a:off x="6783017" y="6389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2"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65653</xdr:rowOff>
    </xdr:from>
    <xdr:to>
      <xdr:col>54</xdr:col>
      <xdr:colOff>189865</xdr:colOff>
      <xdr:row>59</xdr:row>
      <xdr:rowOff>42069</xdr:rowOff>
    </xdr:to>
    <xdr:cxnSp macro="">
      <xdr:nvCxnSpPr>
        <xdr:cNvPr id="344" name="直線コネクタ 343"/>
        <xdr:cNvCxnSpPr/>
      </xdr:nvCxnSpPr>
      <xdr:spPr>
        <a:xfrm flipV="1">
          <a:off x="10475595" y="8638153"/>
          <a:ext cx="1270" cy="151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45896</xdr:rowOff>
    </xdr:from>
    <xdr:ext cx="378565" cy="259045"/>
    <xdr:sp macro="" textlink="">
      <xdr:nvSpPr>
        <xdr:cNvPr id="345" name="農林水産業費最小値テキスト"/>
        <xdr:cNvSpPr txBox="1"/>
      </xdr:nvSpPr>
      <xdr:spPr>
        <a:xfrm>
          <a:off x="10528300" y="101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42069</xdr:rowOff>
    </xdr:from>
    <xdr:to>
      <xdr:col>55</xdr:col>
      <xdr:colOff>88900</xdr:colOff>
      <xdr:row>59</xdr:row>
      <xdr:rowOff>42069</xdr:rowOff>
    </xdr:to>
    <xdr:cxnSp macro="">
      <xdr:nvCxnSpPr>
        <xdr:cNvPr id="346" name="直線コネクタ 345"/>
        <xdr:cNvCxnSpPr/>
      </xdr:nvCxnSpPr>
      <xdr:spPr>
        <a:xfrm>
          <a:off x="10388600" y="1015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12330</xdr:rowOff>
    </xdr:from>
    <xdr:ext cx="534377" cy="259045"/>
    <xdr:sp macro="" textlink="">
      <xdr:nvSpPr>
        <xdr:cNvPr id="347" name="農林水産業費最大値テキスト"/>
        <xdr:cNvSpPr txBox="1"/>
      </xdr:nvSpPr>
      <xdr:spPr>
        <a:xfrm>
          <a:off x="10528300" y="84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65653</xdr:rowOff>
    </xdr:from>
    <xdr:to>
      <xdr:col>55</xdr:col>
      <xdr:colOff>88900</xdr:colOff>
      <xdr:row>50</xdr:row>
      <xdr:rowOff>65653</xdr:rowOff>
    </xdr:to>
    <xdr:cxnSp macro="">
      <xdr:nvCxnSpPr>
        <xdr:cNvPr id="348" name="直線コネクタ 347"/>
        <xdr:cNvCxnSpPr/>
      </xdr:nvCxnSpPr>
      <xdr:spPr>
        <a:xfrm>
          <a:off x="10388600" y="863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22447</xdr:rowOff>
    </xdr:from>
    <xdr:to>
      <xdr:col>55</xdr:col>
      <xdr:colOff>0</xdr:colOff>
      <xdr:row>56</xdr:row>
      <xdr:rowOff>14770</xdr:rowOff>
    </xdr:to>
    <xdr:cxnSp macro="">
      <xdr:nvCxnSpPr>
        <xdr:cNvPr id="349" name="直線コネクタ 348"/>
        <xdr:cNvCxnSpPr/>
      </xdr:nvCxnSpPr>
      <xdr:spPr>
        <a:xfrm>
          <a:off x="9639300" y="9452197"/>
          <a:ext cx="838200" cy="16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24484</xdr:rowOff>
    </xdr:from>
    <xdr:ext cx="534377" cy="259045"/>
    <xdr:sp macro="" textlink="">
      <xdr:nvSpPr>
        <xdr:cNvPr id="350" name="農林水産業費平均値テキスト"/>
        <xdr:cNvSpPr txBox="1"/>
      </xdr:nvSpPr>
      <xdr:spPr>
        <a:xfrm>
          <a:off x="10528300" y="9625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46057</xdr:rowOff>
    </xdr:from>
    <xdr:to>
      <xdr:col>55</xdr:col>
      <xdr:colOff>50800</xdr:colOff>
      <xdr:row>56</xdr:row>
      <xdr:rowOff>147657</xdr:rowOff>
    </xdr:to>
    <xdr:sp macro="" textlink="">
      <xdr:nvSpPr>
        <xdr:cNvPr id="351" name="フローチャート: 判断 350"/>
        <xdr:cNvSpPr/>
      </xdr:nvSpPr>
      <xdr:spPr>
        <a:xfrm>
          <a:off x="104267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100000</xdr:rowOff>
    </xdr:from>
    <xdr:to>
      <xdr:col>50</xdr:col>
      <xdr:colOff>114300</xdr:colOff>
      <xdr:row>55</xdr:row>
      <xdr:rowOff>22447</xdr:rowOff>
    </xdr:to>
    <xdr:cxnSp macro="">
      <xdr:nvCxnSpPr>
        <xdr:cNvPr id="352" name="直線コネクタ 351"/>
        <xdr:cNvCxnSpPr/>
      </xdr:nvCxnSpPr>
      <xdr:spPr>
        <a:xfrm>
          <a:off x="8750300" y="9186850"/>
          <a:ext cx="889000" cy="26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63735</xdr:rowOff>
    </xdr:from>
    <xdr:to>
      <xdr:col>50</xdr:col>
      <xdr:colOff>165100</xdr:colOff>
      <xdr:row>56</xdr:row>
      <xdr:rowOff>165335</xdr:rowOff>
    </xdr:to>
    <xdr:sp macro="" textlink="">
      <xdr:nvSpPr>
        <xdr:cNvPr id="353" name="フローチャート: 判断 352"/>
        <xdr:cNvSpPr/>
      </xdr:nvSpPr>
      <xdr:spPr>
        <a:xfrm>
          <a:off x="9588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156462</xdr:rowOff>
    </xdr:from>
    <xdr:ext cx="534377" cy="259045"/>
    <xdr:sp macro="" textlink="">
      <xdr:nvSpPr>
        <xdr:cNvPr id="354" name="テキスト ボックス 353"/>
        <xdr:cNvSpPr txBox="1"/>
      </xdr:nvSpPr>
      <xdr:spPr>
        <a:xfrm>
          <a:off x="9372111" y="975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350</xdr:rowOff>
    </xdr:from>
    <xdr:to>
      <xdr:col>45</xdr:col>
      <xdr:colOff>177800</xdr:colOff>
      <xdr:row>53</xdr:row>
      <xdr:rowOff>100000</xdr:rowOff>
    </xdr:to>
    <xdr:cxnSp macro="">
      <xdr:nvCxnSpPr>
        <xdr:cNvPr id="355" name="直線コネクタ 354"/>
        <xdr:cNvCxnSpPr/>
      </xdr:nvCxnSpPr>
      <xdr:spPr>
        <a:xfrm>
          <a:off x="7861300" y="9087200"/>
          <a:ext cx="889000" cy="9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59792</xdr:rowOff>
    </xdr:from>
    <xdr:to>
      <xdr:col>46</xdr:col>
      <xdr:colOff>38100</xdr:colOff>
      <xdr:row>56</xdr:row>
      <xdr:rowOff>161392</xdr:rowOff>
    </xdr:to>
    <xdr:sp macro="" textlink="">
      <xdr:nvSpPr>
        <xdr:cNvPr id="356" name="フローチャート: 判断 355"/>
        <xdr:cNvSpPr/>
      </xdr:nvSpPr>
      <xdr:spPr>
        <a:xfrm>
          <a:off x="8699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152519</xdr:rowOff>
    </xdr:from>
    <xdr:ext cx="534377" cy="259045"/>
    <xdr:sp macro="" textlink="">
      <xdr:nvSpPr>
        <xdr:cNvPr id="357" name="テキスト ボックス 356"/>
        <xdr:cNvSpPr txBox="1"/>
      </xdr:nvSpPr>
      <xdr:spPr>
        <a:xfrm>
          <a:off x="8483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350</xdr:rowOff>
    </xdr:from>
    <xdr:to>
      <xdr:col>41</xdr:col>
      <xdr:colOff>50800</xdr:colOff>
      <xdr:row>53</xdr:row>
      <xdr:rowOff>87637</xdr:rowOff>
    </xdr:to>
    <xdr:cxnSp macro="">
      <xdr:nvCxnSpPr>
        <xdr:cNvPr id="358" name="直線コネクタ 357"/>
        <xdr:cNvCxnSpPr/>
      </xdr:nvCxnSpPr>
      <xdr:spPr>
        <a:xfrm flipV="1">
          <a:off x="6972300" y="9087200"/>
          <a:ext cx="889000" cy="8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36341</xdr:rowOff>
    </xdr:from>
    <xdr:to>
      <xdr:col>41</xdr:col>
      <xdr:colOff>101600</xdr:colOff>
      <xdr:row>56</xdr:row>
      <xdr:rowOff>137941</xdr:rowOff>
    </xdr:to>
    <xdr:sp macro="" textlink="">
      <xdr:nvSpPr>
        <xdr:cNvPr id="359" name="フローチャート: 判断 358"/>
        <xdr:cNvSpPr/>
      </xdr:nvSpPr>
      <xdr:spPr>
        <a:xfrm>
          <a:off x="7810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129068</xdr:rowOff>
    </xdr:from>
    <xdr:ext cx="534377" cy="259045"/>
    <xdr:sp macro="" textlink="">
      <xdr:nvSpPr>
        <xdr:cNvPr id="360" name="テキスト ボックス 359"/>
        <xdr:cNvSpPr txBox="1"/>
      </xdr:nvSpPr>
      <xdr:spPr>
        <a:xfrm>
          <a:off x="7594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75336</xdr:rowOff>
    </xdr:from>
    <xdr:to>
      <xdr:col>36</xdr:col>
      <xdr:colOff>165100</xdr:colOff>
      <xdr:row>57</xdr:row>
      <xdr:rowOff>5486</xdr:rowOff>
    </xdr:to>
    <xdr:sp macro="" textlink="">
      <xdr:nvSpPr>
        <xdr:cNvPr id="361" name="フローチャート: 判断 360"/>
        <xdr:cNvSpPr/>
      </xdr:nvSpPr>
      <xdr:spPr>
        <a:xfrm>
          <a:off x="6921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168063</xdr:rowOff>
    </xdr:from>
    <xdr:ext cx="534377" cy="259045"/>
    <xdr:sp macro="" textlink="">
      <xdr:nvSpPr>
        <xdr:cNvPr id="362" name="テキスト ボックス 361"/>
        <xdr:cNvSpPr txBox="1"/>
      </xdr:nvSpPr>
      <xdr:spPr>
        <a:xfrm>
          <a:off x="6705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135420</xdr:rowOff>
    </xdr:from>
    <xdr:to>
      <xdr:col>55</xdr:col>
      <xdr:colOff>50800</xdr:colOff>
      <xdr:row>56</xdr:row>
      <xdr:rowOff>65570</xdr:rowOff>
    </xdr:to>
    <xdr:sp macro="" textlink="">
      <xdr:nvSpPr>
        <xdr:cNvPr id="368" name="楕円 367"/>
        <xdr:cNvSpPr/>
      </xdr:nvSpPr>
      <xdr:spPr>
        <a:xfrm>
          <a:off x="10426700" y="956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158297</xdr:rowOff>
    </xdr:from>
    <xdr:ext cx="534377" cy="259045"/>
    <xdr:sp macro="" textlink="">
      <xdr:nvSpPr>
        <xdr:cNvPr id="369" name="農林水産業費該当値テキスト"/>
        <xdr:cNvSpPr txBox="1"/>
      </xdr:nvSpPr>
      <xdr:spPr>
        <a:xfrm>
          <a:off x="10528300" y="941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143097</xdr:rowOff>
    </xdr:from>
    <xdr:to>
      <xdr:col>50</xdr:col>
      <xdr:colOff>165100</xdr:colOff>
      <xdr:row>55</xdr:row>
      <xdr:rowOff>73247</xdr:rowOff>
    </xdr:to>
    <xdr:sp macro="" textlink="">
      <xdr:nvSpPr>
        <xdr:cNvPr id="370" name="楕円 369"/>
        <xdr:cNvSpPr/>
      </xdr:nvSpPr>
      <xdr:spPr>
        <a:xfrm>
          <a:off x="9588500" y="940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89774</xdr:rowOff>
    </xdr:from>
    <xdr:ext cx="534377" cy="259045"/>
    <xdr:sp macro="" textlink="">
      <xdr:nvSpPr>
        <xdr:cNvPr id="371" name="テキスト ボックス 370"/>
        <xdr:cNvSpPr txBox="1"/>
      </xdr:nvSpPr>
      <xdr:spPr>
        <a:xfrm>
          <a:off x="9372111" y="917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49200</xdr:rowOff>
    </xdr:from>
    <xdr:to>
      <xdr:col>46</xdr:col>
      <xdr:colOff>38100</xdr:colOff>
      <xdr:row>53</xdr:row>
      <xdr:rowOff>150800</xdr:rowOff>
    </xdr:to>
    <xdr:sp macro="" textlink="">
      <xdr:nvSpPr>
        <xdr:cNvPr id="372" name="楕円 371"/>
        <xdr:cNvSpPr/>
      </xdr:nvSpPr>
      <xdr:spPr>
        <a:xfrm>
          <a:off x="8699500" y="913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167327</xdr:rowOff>
    </xdr:from>
    <xdr:ext cx="534377" cy="259045"/>
    <xdr:sp macro="" textlink="">
      <xdr:nvSpPr>
        <xdr:cNvPr id="373" name="テキスト ボックス 372"/>
        <xdr:cNvSpPr txBox="1"/>
      </xdr:nvSpPr>
      <xdr:spPr>
        <a:xfrm>
          <a:off x="8483111" y="891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121000</xdr:rowOff>
    </xdr:from>
    <xdr:to>
      <xdr:col>41</xdr:col>
      <xdr:colOff>101600</xdr:colOff>
      <xdr:row>53</xdr:row>
      <xdr:rowOff>51150</xdr:rowOff>
    </xdr:to>
    <xdr:sp macro="" textlink="">
      <xdr:nvSpPr>
        <xdr:cNvPr id="374" name="楕円 373"/>
        <xdr:cNvSpPr/>
      </xdr:nvSpPr>
      <xdr:spPr>
        <a:xfrm>
          <a:off x="7810500" y="903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67677</xdr:rowOff>
    </xdr:from>
    <xdr:ext cx="534377" cy="259045"/>
    <xdr:sp macro="" textlink="">
      <xdr:nvSpPr>
        <xdr:cNvPr id="375" name="テキスト ボックス 374"/>
        <xdr:cNvSpPr txBox="1"/>
      </xdr:nvSpPr>
      <xdr:spPr>
        <a:xfrm>
          <a:off x="7594111" y="881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36837</xdr:rowOff>
    </xdr:from>
    <xdr:to>
      <xdr:col>36</xdr:col>
      <xdr:colOff>165100</xdr:colOff>
      <xdr:row>53</xdr:row>
      <xdr:rowOff>138437</xdr:rowOff>
    </xdr:to>
    <xdr:sp macro="" textlink="">
      <xdr:nvSpPr>
        <xdr:cNvPr id="376" name="楕円 375"/>
        <xdr:cNvSpPr/>
      </xdr:nvSpPr>
      <xdr:spPr>
        <a:xfrm>
          <a:off x="6921500" y="912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154964</xdr:rowOff>
    </xdr:from>
    <xdr:ext cx="534377" cy="259045"/>
    <xdr:sp macro="" textlink="">
      <xdr:nvSpPr>
        <xdr:cNvPr id="377" name="テキスト ボックス 376"/>
        <xdr:cNvSpPr txBox="1"/>
      </xdr:nvSpPr>
      <xdr:spPr>
        <a:xfrm>
          <a:off x="6705111" y="889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158045</xdr:rowOff>
    </xdr:from>
    <xdr:to>
      <xdr:col>54</xdr:col>
      <xdr:colOff>189865</xdr:colOff>
      <xdr:row>79</xdr:row>
      <xdr:rowOff>5054</xdr:rowOff>
    </xdr:to>
    <xdr:cxnSp macro="">
      <xdr:nvCxnSpPr>
        <xdr:cNvPr id="401" name="直線コネクタ 400"/>
        <xdr:cNvCxnSpPr/>
      </xdr:nvCxnSpPr>
      <xdr:spPr>
        <a:xfrm flipV="1">
          <a:off x="10475595" y="12159545"/>
          <a:ext cx="1270" cy="139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8881</xdr:rowOff>
    </xdr:from>
    <xdr:ext cx="469744" cy="259045"/>
    <xdr:sp macro="" textlink="">
      <xdr:nvSpPr>
        <xdr:cNvPr id="402" name="商工費最小値テキスト"/>
        <xdr:cNvSpPr txBox="1"/>
      </xdr:nvSpPr>
      <xdr:spPr>
        <a:xfrm>
          <a:off x="10528300" y="135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5054</xdr:rowOff>
    </xdr:from>
    <xdr:to>
      <xdr:col>55</xdr:col>
      <xdr:colOff>88900</xdr:colOff>
      <xdr:row>79</xdr:row>
      <xdr:rowOff>5054</xdr:rowOff>
    </xdr:to>
    <xdr:cxnSp macro="">
      <xdr:nvCxnSpPr>
        <xdr:cNvPr id="403" name="直線コネクタ 402"/>
        <xdr:cNvCxnSpPr/>
      </xdr:nvCxnSpPr>
      <xdr:spPr>
        <a:xfrm>
          <a:off x="10388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104722</xdr:rowOff>
    </xdr:from>
    <xdr:ext cx="534377" cy="259045"/>
    <xdr:sp macro="" textlink="">
      <xdr:nvSpPr>
        <xdr:cNvPr id="404" name="商工費最大値テキスト"/>
        <xdr:cNvSpPr txBox="1"/>
      </xdr:nvSpPr>
      <xdr:spPr>
        <a:xfrm>
          <a:off x="10528300" y="1193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158045</xdr:rowOff>
    </xdr:from>
    <xdr:to>
      <xdr:col>55</xdr:col>
      <xdr:colOff>88900</xdr:colOff>
      <xdr:row>70</xdr:row>
      <xdr:rowOff>158045</xdr:rowOff>
    </xdr:to>
    <xdr:cxnSp macro="">
      <xdr:nvCxnSpPr>
        <xdr:cNvPr id="405" name="直線コネクタ 404"/>
        <xdr:cNvCxnSpPr/>
      </xdr:nvCxnSpPr>
      <xdr:spPr>
        <a:xfrm>
          <a:off x="10388600" y="1215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78606</xdr:rowOff>
    </xdr:from>
    <xdr:to>
      <xdr:col>55</xdr:col>
      <xdr:colOff>0</xdr:colOff>
      <xdr:row>77</xdr:row>
      <xdr:rowOff>135299</xdr:rowOff>
    </xdr:to>
    <xdr:cxnSp macro="">
      <xdr:nvCxnSpPr>
        <xdr:cNvPr id="406" name="直線コネクタ 405"/>
        <xdr:cNvCxnSpPr/>
      </xdr:nvCxnSpPr>
      <xdr:spPr>
        <a:xfrm flipV="1">
          <a:off x="9639300" y="13280256"/>
          <a:ext cx="8382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109624</xdr:rowOff>
    </xdr:from>
    <xdr:ext cx="534377" cy="259045"/>
    <xdr:sp macro="" textlink="">
      <xdr:nvSpPr>
        <xdr:cNvPr id="407" name="商工費平均値テキスト"/>
        <xdr:cNvSpPr txBox="1"/>
      </xdr:nvSpPr>
      <xdr:spPr>
        <a:xfrm>
          <a:off x="10528300" y="12968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86747</xdr:rowOff>
    </xdr:from>
    <xdr:to>
      <xdr:col>55</xdr:col>
      <xdr:colOff>50800</xdr:colOff>
      <xdr:row>77</xdr:row>
      <xdr:rowOff>16897</xdr:rowOff>
    </xdr:to>
    <xdr:sp macro="" textlink="">
      <xdr:nvSpPr>
        <xdr:cNvPr id="408" name="フローチャート: 判断 407"/>
        <xdr:cNvSpPr/>
      </xdr:nvSpPr>
      <xdr:spPr>
        <a:xfrm>
          <a:off x="104267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135299</xdr:rowOff>
    </xdr:from>
    <xdr:to>
      <xdr:col>50</xdr:col>
      <xdr:colOff>114300</xdr:colOff>
      <xdr:row>77</xdr:row>
      <xdr:rowOff>143814</xdr:rowOff>
    </xdr:to>
    <xdr:cxnSp macro="">
      <xdr:nvCxnSpPr>
        <xdr:cNvPr id="409" name="直線コネクタ 408"/>
        <xdr:cNvCxnSpPr/>
      </xdr:nvCxnSpPr>
      <xdr:spPr>
        <a:xfrm flipV="1">
          <a:off x="8750300" y="13336949"/>
          <a:ext cx="889000" cy="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93663</xdr:rowOff>
    </xdr:from>
    <xdr:to>
      <xdr:col>50</xdr:col>
      <xdr:colOff>165100</xdr:colOff>
      <xdr:row>78</xdr:row>
      <xdr:rowOff>23813</xdr:rowOff>
    </xdr:to>
    <xdr:sp macro="" textlink="">
      <xdr:nvSpPr>
        <xdr:cNvPr id="410" name="フローチャート: 判断 409"/>
        <xdr:cNvSpPr/>
      </xdr:nvSpPr>
      <xdr:spPr>
        <a:xfrm>
          <a:off x="9588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14940</xdr:rowOff>
    </xdr:from>
    <xdr:ext cx="534377" cy="259045"/>
    <xdr:sp macro="" textlink="">
      <xdr:nvSpPr>
        <xdr:cNvPr id="411" name="テキスト ボックス 410"/>
        <xdr:cNvSpPr txBox="1"/>
      </xdr:nvSpPr>
      <xdr:spPr>
        <a:xfrm>
          <a:off x="9372111" y="1338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143814</xdr:rowOff>
    </xdr:from>
    <xdr:to>
      <xdr:col>45</xdr:col>
      <xdr:colOff>177800</xdr:colOff>
      <xdr:row>78</xdr:row>
      <xdr:rowOff>92190</xdr:rowOff>
    </xdr:to>
    <xdr:cxnSp macro="">
      <xdr:nvCxnSpPr>
        <xdr:cNvPr id="412" name="直線コネクタ 411"/>
        <xdr:cNvCxnSpPr/>
      </xdr:nvCxnSpPr>
      <xdr:spPr>
        <a:xfrm flipV="1">
          <a:off x="7861300" y="13345464"/>
          <a:ext cx="889000" cy="11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92044</xdr:rowOff>
    </xdr:from>
    <xdr:to>
      <xdr:col>46</xdr:col>
      <xdr:colOff>38100</xdr:colOff>
      <xdr:row>78</xdr:row>
      <xdr:rowOff>22194</xdr:rowOff>
    </xdr:to>
    <xdr:sp macro="" textlink="">
      <xdr:nvSpPr>
        <xdr:cNvPr id="413" name="フローチャート: 判断 412"/>
        <xdr:cNvSpPr/>
      </xdr:nvSpPr>
      <xdr:spPr>
        <a:xfrm>
          <a:off x="8699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38721</xdr:rowOff>
    </xdr:from>
    <xdr:ext cx="534377" cy="259045"/>
    <xdr:sp macro="" textlink="">
      <xdr:nvSpPr>
        <xdr:cNvPr id="414" name="テキスト ボックス 413"/>
        <xdr:cNvSpPr txBox="1"/>
      </xdr:nvSpPr>
      <xdr:spPr>
        <a:xfrm>
          <a:off x="8483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81350</xdr:rowOff>
    </xdr:from>
    <xdr:to>
      <xdr:col>41</xdr:col>
      <xdr:colOff>50800</xdr:colOff>
      <xdr:row>78</xdr:row>
      <xdr:rowOff>92190</xdr:rowOff>
    </xdr:to>
    <xdr:cxnSp macro="">
      <xdr:nvCxnSpPr>
        <xdr:cNvPr id="415" name="直線コネクタ 414"/>
        <xdr:cNvCxnSpPr/>
      </xdr:nvCxnSpPr>
      <xdr:spPr>
        <a:xfrm>
          <a:off x="6972300" y="13454450"/>
          <a:ext cx="889000" cy="1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84995</xdr:rowOff>
    </xdr:from>
    <xdr:to>
      <xdr:col>41</xdr:col>
      <xdr:colOff>101600</xdr:colOff>
      <xdr:row>78</xdr:row>
      <xdr:rowOff>15145</xdr:rowOff>
    </xdr:to>
    <xdr:sp macro="" textlink="">
      <xdr:nvSpPr>
        <xdr:cNvPr id="416" name="フローチャート: 判断 415"/>
        <xdr:cNvSpPr/>
      </xdr:nvSpPr>
      <xdr:spPr>
        <a:xfrm>
          <a:off x="7810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31672</xdr:rowOff>
    </xdr:from>
    <xdr:ext cx="534377" cy="259045"/>
    <xdr:sp macro="" textlink="">
      <xdr:nvSpPr>
        <xdr:cNvPr id="417" name="テキスト ボックス 416"/>
        <xdr:cNvSpPr txBox="1"/>
      </xdr:nvSpPr>
      <xdr:spPr>
        <a:xfrm>
          <a:off x="7594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95035</xdr:rowOff>
    </xdr:from>
    <xdr:to>
      <xdr:col>36</xdr:col>
      <xdr:colOff>165100</xdr:colOff>
      <xdr:row>78</xdr:row>
      <xdr:rowOff>25185</xdr:rowOff>
    </xdr:to>
    <xdr:sp macro="" textlink="">
      <xdr:nvSpPr>
        <xdr:cNvPr id="418" name="フローチャート: 判断 417"/>
        <xdr:cNvSpPr/>
      </xdr:nvSpPr>
      <xdr:spPr>
        <a:xfrm>
          <a:off x="6921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41712</xdr:rowOff>
    </xdr:from>
    <xdr:ext cx="534377" cy="259045"/>
    <xdr:sp macro="" textlink="">
      <xdr:nvSpPr>
        <xdr:cNvPr id="419" name="テキスト ボックス 418"/>
        <xdr:cNvSpPr txBox="1"/>
      </xdr:nvSpPr>
      <xdr:spPr>
        <a:xfrm>
          <a:off x="6705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27806</xdr:rowOff>
    </xdr:from>
    <xdr:to>
      <xdr:col>55</xdr:col>
      <xdr:colOff>50800</xdr:colOff>
      <xdr:row>77</xdr:row>
      <xdr:rowOff>129406</xdr:rowOff>
    </xdr:to>
    <xdr:sp macro="" textlink="">
      <xdr:nvSpPr>
        <xdr:cNvPr id="425" name="楕円 424"/>
        <xdr:cNvSpPr/>
      </xdr:nvSpPr>
      <xdr:spPr>
        <a:xfrm>
          <a:off x="10426700" y="1322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6233</xdr:rowOff>
    </xdr:from>
    <xdr:ext cx="534377" cy="259045"/>
    <xdr:sp macro="" textlink="">
      <xdr:nvSpPr>
        <xdr:cNvPr id="426" name="商工費該当値テキスト"/>
        <xdr:cNvSpPr txBox="1"/>
      </xdr:nvSpPr>
      <xdr:spPr>
        <a:xfrm>
          <a:off x="10528300" y="1320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84499</xdr:rowOff>
    </xdr:from>
    <xdr:to>
      <xdr:col>50</xdr:col>
      <xdr:colOff>165100</xdr:colOff>
      <xdr:row>78</xdr:row>
      <xdr:rowOff>14649</xdr:rowOff>
    </xdr:to>
    <xdr:sp macro="" textlink="">
      <xdr:nvSpPr>
        <xdr:cNvPr id="427" name="楕円 426"/>
        <xdr:cNvSpPr/>
      </xdr:nvSpPr>
      <xdr:spPr>
        <a:xfrm>
          <a:off x="9588500" y="1328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31176</xdr:rowOff>
    </xdr:from>
    <xdr:ext cx="534377" cy="259045"/>
    <xdr:sp macro="" textlink="">
      <xdr:nvSpPr>
        <xdr:cNvPr id="428" name="テキスト ボックス 427"/>
        <xdr:cNvSpPr txBox="1"/>
      </xdr:nvSpPr>
      <xdr:spPr>
        <a:xfrm>
          <a:off x="9372111" y="1306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93014</xdr:rowOff>
    </xdr:from>
    <xdr:to>
      <xdr:col>46</xdr:col>
      <xdr:colOff>38100</xdr:colOff>
      <xdr:row>78</xdr:row>
      <xdr:rowOff>23164</xdr:rowOff>
    </xdr:to>
    <xdr:sp macro="" textlink="">
      <xdr:nvSpPr>
        <xdr:cNvPr id="429" name="楕円 428"/>
        <xdr:cNvSpPr/>
      </xdr:nvSpPr>
      <xdr:spPr>
        <a:xfrm>
          <a:off x="8699500" y="1329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14291</xdr:rowOff>
    </xdr:from>
    <xdr:ext cx="534377" cy="259045"/>
    <xdr:sp macro="" textlink="">
      <xdr:nvSpPr>
        <xdr:cNvPr id="430" name="テキスト ボックス 429"/>
        <xdr:cNvSpPr txBox="1"/>
      </xdr:nvSpPr>
      <xdr:spPr>
        <a:xfrm>
          <a:off x="8483111" y="1338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41390</xdr:rowOff>
    </xdr:from>
    <xdr:to>
      <xdr:col>41</xdr:col>
      <xdr:colOff>101600</xdr:colOff>
      <xdr:row>78</xdr:row>
      <xdr:rowOff>142990</xdr:rowOff>
    </xdr:to>
    <xdr:sp macro="" textlink="">
      <xdr:nvSpPr>
        <xdr:cNvPr id="431" name="楕円 430"/>
        <xdr:cNvSpPr/>
      </xdr:nvSpPr>
      <xdr:spPr>
        <a:xfrm>
          <a:off x="7810500" y="1341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134117</xdr:rowOff>
    </xdr:from>
    <xdr:ext cx="469744" cy="259045"/>
    <xdr:sp macro="" textlink="">
      <xdr:nvSpPr>
        <xdr:cNvPr id="432" name="テキスト ボックス 431"/>
        <xdr:cNvSpPr txBox="1"/>
      </xdr:nvSpPr>
      <xdr:spPr>
        <a:xfrm>
          <a:off x="7626428" y="1350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30550</xdr:rowOff>
    </xdr:from>
    <xdr:to>
      <xdr:col>36</xdr:col>
      <xdr:colOff>165100</xdr:colOff>
      <xdr:row>78</xdr:row>
      <xdr:rowOff>132150</xdr:rowOff>
    </xdr:to>
    <xdr:sp macro="" textlink="">
      <xdr:nvSpPr>
        <xdr:cNvPr id="433" name="楕円 432"/>
        <xdr:cNvSpPr/>
      </xdr:nvSpPr>
      <xdr:spPr>
        <a:xfrm>
          <a:off x="6921500" y="1340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123277</xdr:rowOff>
    </xdr:from>
    <xdr:ext cx="469744" cy="259045"/>
    <xdr:sp macro="" textlink="">
      <xdr:nvSpPr>
        <xdr:cNvPr id="434" name="テキスト ボックス 433"/>
        <xdr:cNvSpPr txBox="1"/>
      </xdr:nvSpPr>
      <xdr:spPr>
        <a:xfrm>
          <a:off x="6737428" y="1349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166266</xdr:rowOff>
    </xdr:from>
    <xdr:to>
      <xdr:col>54</xdr:col>
      <xdr:colOff>189865</xdr:colOff>
      <xdr:row>99</xdr:row>
      <xdr:rowOff>91384</xdr:rowOff>
    </xdr:to>
    <xdr:cxnSp macro="">
      <xdr:nvCxnSpPr>
        <xdr:cNvPr id="461" name="直線コネクタ 460"/>
        <xdr:cNvCxnSpPr/>
      </xdr:nvCxnSpPr>
      <xdr:spPr>
        <a:xfrm flipV="1">
          <a:off x="10475595" y="15596766"/>
          <a:ext cx="1270" cy="146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95211</xdr:rowOff>
    </xdr:from>
    <xdr:ext cx="534377" cy="259045"/>
    <xdr:sp macro="" textlink="">
      <xdr:nvSpPr>
        <xdr:cNvPr id="462" name="土木費最小値テキスト"/>
        <xdr:cNvSpPr txBox="1"/>
      </xdr:nvSpPr>
      <xdr:spPr>
        <a:xfrm>
          <a:off x="10528300" y="17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91384</xdr:rowOff>
    </xdr:from>
    <xdr:to>
      <xdr:col>55</xdr:col>
      <xdr:colOff>88900</xdr:colOff>
      <xdr:row>99</xdr:row>
      <xdr:rowOff>91384</xdr:rowOff>
    </xdr:to>
    <xdr:cxnSp macro="">
      <xdr:nvCxnSpPr>
        <xdr:cNvPr id="463" name="直線コネクタ 462"/>
        <xdr:cNvCxnSpPr/>
      </xdr:nvCxnSpPr>
      <xdr:spPr>
        <a:xfrm>
          <a:off x="10388600" y="1706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112943</xdr:rowOff>
    </xdr:from>
    <xdr:ext cx="599010" cy="259045"/>
    <xdr:sp macro="" textlink="">
      <xdr:nvSpPr>
        <xdr:cNvPr id="464" name="土木費最大値テキスト"/>
        <xdr:cNvSpPr txBox="1"/>
      </xdr:nvSpPr>
      <xdr:spPr>
        <a:xfrm>
          <a:off x="10528300" y="153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166266</xdr:rowOff>
    </xdr:from>
    <xdr:to>
      <xdr:col>55</xdr:col>
      <xdr:colOff>88900</xdr:colOff>
      <xdr:row>90</xdr:row>
      <xdr:rowOff>166266</xdr:rowOff>
    </xdr:to>
    <xdr:cxnSp macro="">
      <xdr:nvCxnSpPr>
        <xdr:cNvPr id="465" name="直線コネクタ 464"/>
        <xdr:cNvCxnSpPr/>
      </xdr:nvCxnSpPr>
      <xdr:spPr>
        <a:xfrm>
          <a:off x="10388600" y="155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25857</xdr:rowOff>
    </xdr:from>
    <xdr:to>
      <xdr:col>55</xdr:col>
      <xdr:colOff>0</xdr:colOff>
      <xdr:row>97</xdr:row>
      <xdr:rowOff>112300</xdr:rowOff>
    </xdr:to>
    <xdr:cxnSp macro="">
      <xdr:nvCxnSpPr>
        <xdr:cNvPr id="466" name="直線コネクタ 465"/>
        <xdr:cNvCxnSpPr/>
      </xdr:nvCxnSpPr>
      <xdr:spPr>
        <a:xfrm flipV="1">
          <a:off x="9639300" y="16656507"/>
          <a:ext cx="838200" cy="8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75151</xdr:rowOff>
    </xdr:from>
    <xdr:ext cx="534377" cy="259045"/>
    <xdr:sp macro="" textlink="">
      <xdr:nvSpPr>
        <xdr:cNvPr id="467" name="土木費平均値テキスト"/>
        <xdr:cNvSpPr txBox="1"/>
      </xdr:nvSpPr>
      <xdr:spPr>
        <a:xfrm>
          <a:off x="10528300" y="16362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52274</xdr:rowOff>
    </xdr:from>
    <xdr:to>
      <xdr:col>55</xdr:col>
      <xdr:colOff>50800</xdr:colOff>
      <xdr:row>96</xdr:row>
      <xdr:rowOff>153874</xdr:rowOff>
    </xdr:to>
    <xdr:sp macro="" textlink="">
      <xdr:nvSpPr>
        <xdr:cNvPr id="468" name="フローチャート: 判断 467"/>
        <xdr:cNvSpPr/>
      </xdr:nvSpPr>
      <xdr:spPr>
        <a:xfrm>
          <a:off x="104267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59396</xdr:rowOff>
    </xdr:from>
    <xdr:to>
      <xdr:col>50</xdr:col>
      <xdr:colOff>114300</xdr:colOff>
      <xdr:row>97</xdr:row>
      <xdr:rowOff>112300</xdr:rowOff>
    </xdr:to>
    <xdr:cxnSp macro="">
      <xdr:nvCxnSpPr>
        <xdr:cNvPr id="469" name="直線コネクタ 468"/>
        <xdr:cNvCxnSpPr/>
      </xdr:nvCxnSpPr>
      <xdr:spPr>
        <a:xfrm>
          <a:off x="8750300" y="16690046"/>
          <a:ext cx="889000" cy="5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100248</xdr:rowOff>
    </xdr:from>
    <xdr:to>
      <xdr:col>50</xdr:col>
      <xdr:colOff>165100</xdr:colOff>
      <xdr:row>97</xdr:row>
      <xdr:rowOff>30398</xdr:rowOff>
    </xdr:to>
    <xdr:sp macro="" textlink="">
      <xdr:nvSpPr>
        <xdr:cNvPr id="470" name="フローチャート: 判断 469"/>
        <xdr:cNvSpPr/>
      </xdr:nvSpPr>
      <xdr:spPr>
        <a:xfrm>
          <a:off x="9588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46925</xdr:rowOff>
    </xdr:from>
    <xdr:ext cx="534377" cy="259045"/>
    <xdr:sp macro="" textlink="">
      <xdr:nvSpPr>
        <xdr:cNvPr id="471" name="テキスト ボックス 470"/>
        <xdr:cNvSpPr txBox="1"/>
      </xdr:nvSpPr>
      <xdr:spPr>
        <a:xfrm>
          <a:off x="9372111" y="1633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151048</xdr:rowOff>
    </xdr:from>
    <xdr:to>
      <xdr:col>45</xdr:col>
      <xdr:colOff>177800</xdr:colOff>
      <xdr:row>97</xdr:row>
      <xdr:rowOff>59396</xdr:rowOff>
    </xdr:to>
    <xdr:cxnSp macro="">
      <xdr:nvCxnSpPr>
        <xdr:cNvPr id="472" name="直線コネクタ 471"/>
        <xdr:cNvCxnSpPr/>
      </xdr:nvCxnSpPr>
      <xdr:spPr>
        <a:xfrm>
          <a:off x="7861300" y="16610248"/>
          <a:ext cx="889000" cy="7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94124</xdr:rowOff>
    </xdr:from>
    <xdr:to>
      <xdr:col>46</xdr:col>
      <xdr:colOff>38100</xdr:colOff>
      <xdr:row>97</xdr:row>
      <xdr:rowOff>24274</xdr:rowOff>
    </xdr:to>
    <xdr:sp macro="" textlink="">
      <xdr:nvSpPr>
        <xdr:cNvPr id="473" name="フローチャート: 判断 472"/>
        <xdr:cNvSpPr/>
      </xdr:nvSpPr>
      <xdr:spPr>
        <a:xfrm>
          <a:off x="8699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40801</xdr:rowOff>
    </xdr:from>
    <xdr:ext cx="534377" cy="259045"/>
    <xdr:sp macro="" textlink="">
      <xdr:nvSpPr>
        <xdr:cNvPr id="474" name="テキスト ボックス 473"/>
        <xdr:cNvSpPr txBox="1"/>
      </xdr:nvSpPr>
      <xdr:spPr>
        <a:xfrm>
          <a:off x="8483111" y="1632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151048</xdr:rowOff>
    </xdr:from>
    <xdr:to>
      <xdr:col>41</xdr:col>
      <xdr:colOff>50800</xdr:colOff>
      <xdr:row>97</xdr:row>
      <xdr:rowOff>90356</xdr:rowOff>
    </xdr:to>
    <xdr:cxnSp macro="">
      <xdr:nvCxnSpPr>
        <xdr:cNvPr id="475" name="直線コネクタ 474"/>
        <xdr:cNvCxnSpPr/>
      </xdr:nvCxnSpPr>
      <xdr:spPr>
        <a:xfrm flipV="1">
          <a:off x="6972300" y="16610248"/>
          <a:ext cx="889000" cy="11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71608</xdr:rowOff>
    </xdr:from>
    <xdr:to>
      <xdr:col>41</xdr:col>
      <xdr:colOff>101600</xdr:colOff>
      <xdr:row>97</xdr:row>
      <xdr:rowOff>1758</xdr:rowOff>
    </xdr:to>
    <xdr:sp macro="" textlink="">
      <xdr:nvSpPr>
        <xdr:cNvPr id="476" name="フローチャート: 判断 475"/>
        <xdr:cNvSpPr/>
      </xdr:nvSpPr>
      <xdr:spPr>
        <a:xfrm>
          <a:off x="7810500" y="165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18285</xdr:rowOff>
    </xdr:from>
    <xdr:ext cx="534377" cy="259045"/>
    <xdr:sp macro="" textlink="">
      <xdr:nvSpPr>
        <xdr:cNvPr id="477" name="テキスト ボックス 476"/>
        <xdr:cNvSpPr txBox="1"/>
      </xdr:nvSpPr>
      <xdr:spPr>
        <a:xfrm>
          <a:off x="7594111" y="1630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95693</xdr:rowOff>
    </xdr:from>
    <xdr:to>
      <xdr:col>36</xdr:col>
      <xdr:colOff>165100</xdr:colOff>
      <xdr:row>97</xdr:row>
      <xdr:rowOff>25843</xdr:rowOff>
    </xdr:to>
    <xdr:sp macro="" textlink="">
      <xdr:nvSpPr>
        <xdr:cNvPr id="478" name="フローチャート: 判断 477"/>
        <xdr:cNvSpPr/>
      </xdr:nvSpPr>
      <xdr:spPr>
        <a:xfrm>
          <a:off x="6921500" y="1655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42370</xdr:rowOff>
    </xdr:from>
    <xdr:ext cx="534377" cy="259045"/>
    <xdr:sp macro="" textlink="">
      <xdr:nvSpPr>
        <xdr:cNvPr id="479" name="テキスト ボックス 478"/>
        <xdr:cNvSpPr txBox="1"/>
      </xdr:nvSpPr>
      <xdr:spPr>
        <a:xfrm>
          <a:off x="6705111" y="1633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146507</xdr:rowOff>
    </xdr:from>
    <xdr:to>
      <xdr:col>55</xdr:col>
      <xdr:colOff>50800</xdr:colOff>
      <xdr:row>97</xdr:row>
      <xdr:rowOff>76657</xdr:rowOff>
    </xdr:to>
    <xdr:sp macro="" textlink="">
      <xdr:nvSpPr>
        <xdr:cNvPr id="485" name="楕円 484"/>
        <xdr:cNvSpPr/>
      </xdr:nvSpPr>
      <xdr:spPr>
        <a:xfrm>
          <a:off x="10426700" y="1660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124934</xdr:rowOff>
    </xdr:from>
    <xdr:ext cx="534377" cy="259045"/>
    <xdr:sp macro="" textlink="">
      <xdr:nvSpPr>
        <xdr:cNvPr id="486" name="土木費該当値テキスト"/>
        <xdr:cNvSpPr txBox="1"/>
      </xdr:nvSpPr>
      <xdr:spPr>
        <a:xfrm>
          <a:off x="10528300" y="1658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61500</xdr:rowOff>
    </xdr:from>
    <xdr:to>
      <xdr:col>50</xdr:col>
      <xdr:colOff>165100</xdr:colOff>
      <xdr:row>97</xdr:row>
      <xdr:rowOff>163100</xdr:rowOff>
    </xdr:to>
    <xdr:sp macro="" textlink="">
      <xdr:nvSpPr>
        <xdr:cNvPr id="487" name="楕円 486"/>
        <xdr:cNvSpPr/>
      </xdr:nvSpPr>
      <xdr:spPr>
        <a:xfrm>
          <a:off x="9588500" y="166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154227</xdr:rowOff>
    </xdr:from>
    <xdr:ext cx="534377" cy="259045"/>
    <xdr:sp macro="" textlink="">
      <xdr:nvSpPr>
        <xdr:cNvPr id="488" name="テキスト ボックス 487"/>
        <xdr:cNvSpPr txBox="1"/>
      </xdr:nvSpPr>
      <xdr:spPr>
        <a:xfrm>
          <a:off x="9372111" y="167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8596</xdr:rowOff>
    </xdr:from>
    <xdr:to>
      <xdr:col>46</xdr:col>
      <xdr:colOff>38100</xdr:colOff>
      <xdr:row>97</xdr:row>
      <xdr:rowOff>110196</xdr:rowOff>
    </xdr:to>
    <xdr:sp macro="" textlink="">
      <xdr:nvSpPr>
        <xdr:cNvPr id="489" name="楕円 488"/>
        <xdr:cNvSpPr/>
      </xdr:nvSpPr>
      <xdr:spPr>
        <a:xfrm>
          <a:off x="8699500" y="1663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101323</xdr:rowOff>
    </xdr:from>
    <xdr:ext cx="534377" cy="259045"/>
    <xdr:sp macro="" textlink="">
      <xdr:nvSpPr>
        <xdr:cNvPr id="490" name="テキスト ボックス 489"/>
        <xdr:cNvSpPr txBox="1"/>
      </xdr:nvSpPr>
      <xdr:spPr>
        <a:xfrm>
          <a:off x="8483111" y="1673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100248</xdr:rowOff>
    </xdr:from>
    <xdr:to>
      <xdr:col>41</xdr:col>
      <xdr:colOff>101600</xdr:colOff>
      <xdr:row>97</xdr:row>
      <xdr:rowOff>30398</xdr:rowOff>
    </xdr:to>
    <xdr:sp macro="" textlink="">
      <xdr:nvSpPr>
        <xdr:cNvPr id="491" name="楕円 490"/>
        <xdr:cNvSpPr/>
      </xdr:nvSpPr>
      <xdr:spPr>
        <a:xfrm>
          <a:off x="7810500" y="1655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21525</xdr:rowOff>
    </xdr:from>
    <xdr:ext cx="534377" cy="259045"/>
    <xdr:sp macro="" textlink="">
      <xdr:nvSpPr>
        <xdr:cNvPr id="492" name="テキスト ボックス 491"/>
        <xdr:cNvSpPr txBox="1"/>
      </xdr:nvSpPr>
      <xdr:spPr>
        <a:xfrm>
          <a:off x="7594111" y="1665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39556</xdr:rowOff>
    </xdr:from>
    <xdr:to>
      <xdr:col>36</xdr:col>
      <xdr:colOff>165100</xdr:colOff>
      <xdr:row>97</xdr:row>
      <xdr:rowOff>141156</xdr:rowOff>
    </xdr:to>
    <xdr:sp macro="" textlink="">
      <xdr:nvSpPr>
        <xdr:cNvPr id="493" name="楕円 492"/>
        <xdr:cNvSpPr/>
      </xdr:nvSpPr>
      <xdr:spPr>
        <a:xfrm>
          <a:off x="6921500" y="1667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132283</xdr:rowOff>
    </xdr:from>
    <xdr:ext cx="534377" cy="259045"/>
    <xdr:sp macro="" textlink="">
      <xdr:nvSpPr>
        <xdr:cNvPr id="494" name="テキスト ボックス 493"/>
        <xdr:cNvSpPr txBox="1"/>
      </xdr:nvSpPr>
      <xdr:spPr>
        <a:xfrm>
          <a:off x="6705111" y="1676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89683</xdr:rowOff>
    </xdr:from>
    <xdr:to>
      <xdr:col>85</xdr:col>
      <xdr:colOff>126364</xdr:colOff>
      <xdr:row>37</xdr:row>
      <xdr:rowOff>133185</xdr:rowOff>
    </xdr:to>
    <xdr:cxnSp macro="">
      <xdr:nvCxnSpPr>
        <xdr:cNvPr id="516" name="直線コネクタ 515"/>
        <xdr:cNvCxnSpPr/>
      </xdr:nvCxnSpPr>
      <xdr:spPr>
        <a:xfrm flipV="1">
          <a:off x="16317595" y="5233183"/>
          <a:ext cx="1269" cy="124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137012</xdr:rowOff>
    </xdr:from>
    <xdr:ext cx="469744" cy="259045"/>
    <xdr:sp macro="" textlink="">
      <xdr:nvSpPr>
        <xdr:cNvPr id="517" name="消防費最小値テキスト"/>
        <xdr:cNvSpPr txBox="1"/>
      </xdr:nvSpPr>
      <xdr:spPr>
        <a:xfrm>
          <a:off x="16370300" y="648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133185</xdr:rowOff>
    </xdr:from>
    <xdr:to>
      <xdr:col>86</xdr:col>
      <xdr:colOff>25400</xdr:colOff>
      <xdr:row>37</xdr:row>
      <xdr:rowOff>133185</xdr:rowOff>
    </xdr:to>
    <xdr:cxnSp macro="">
      <xdr:nvCxnSpPr>
        <xdr:cNvPr id="518" name="直線コネクタ 517"/>
        <xdr:cNvCxnSpPr/>
      </xdr:nvCxnSpPr>
      <xdr:spPr>
        <a:xfrm>
          <a:off x="16230600" y="647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36360</xdr:rowOff>
    </xdr:from>
    <xdr:ext cx="534377" cy="259045"/>
    <xdr:sp macro="" textlink="">
      <xdr:nvSpPr>
        <xdr:cNvPr id="519" name="消防費最大値テキスト"/>
        <xdr:cNvSpPr txBox="1"/>
      </xdr:nvSpPr>
      <xdr:spPr>
        <a:xfrm>
          <a:off x="16370300" y="50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89683</xdr:rowOff>
    </xdr:from>
    <xdr:to>
      <xdr:col>86</xdr:col>
      <xdr:colOff>25400</xdr:colOff>
      <xdr:row>30</xdr:row>
      <xdr:rowOff>89683</xdr:rowOff>
    </xdr:to>
    <xdr:cxnSp macro="">
      <xdr:nvCxnSpPr>
        <xdr:cNvPr id="520" name="直線コネクタ 519"/>
        <xdr:cNvCxnSpPr/>
      </xdr:nvCxnSpPr>
      <xdr:spPr>
        <a:xfrm>
          <a:off x="16230600" y="523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4620</xdr:rowOff>
    </xdr:from>
    <xdr:to>
      <xdr:col>85</xdr:col>
      <xdr:colOff>127000</xdr:colOff>
      <xdr:row>36</xdr:row>
      <xdr:rowOff>121000</xdr:rowOff>
    </xdr:to>
    <xdr:cxnSp macro="">
      <xdr:nvCxnSpPr>
        <xdr:cNvPr id="521" name="直線コネクタ 520"/>
        <xdr:cNvCxnSpPr/>
      </xdr:nvCxnSpPr>
      <xdr:spPr>
        <a:xfrm>
          <a:off x="15481300" y="6176820"/>
          <a:ext cx="838200" cy="11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142478</xdr:rowOff>
    </xdr:from>
    <xdr:ext cx="534377" cy="259045"/>
    <xdr:sp macro="" textlink="">
      <xdr:nvSpPr>
        <xdr:cNvPr id="522" name="消防費平均値テキスト"/>
        <xdr:cNvSpPr txBox="1"/>
      </xdr:nvSpPr>
      <xdr:spPr>
        <a:xfrm>
          <a:off x="16370300" y="5971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119601</xdr:rowOff>
    </xdr:from>
    <xdr:to>
      <xdr:col>85</xdr:col>
      <xdr:colOff>177800</xdr:colOff>
      <xdr:row>36</xdr:row>
      <xdr:rowOff>49751</xdr:rowOff>
    </xdr:to>
    <xdr:sp macro="" textlink="">
      <xdr:nvSpPr>
        <xdr:cNvPr id="523" name="フローチャート: 判断 522"/>
        <xdr:cNvSpPr/>
      </xdr:nvSpPr>
      <xdr:spPr>
        <a:xfrm>
          <a:off x="16268700" y="612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4620</xdr:rowOff>
    </xdr:from>
    <xdr:to>
      <xdr:col>81</xdr:col>
      <xdr:colOff>50800</xdr:colOff>
      <xdr:row>36</xdr:row>
      <xdr:rowOff>73475</xdr:rowOff>
    </xdr:to>
    <xdr:cxnSp macro="">
      <xdr:nvCxnSpPr>
        <xdr:cNvPr id="524" name="直線コネクタ 523"/>
        <xdr:cNvCxnSpPr/>
      </xdr:nvCxnSpPr>
      <xdr:spPr>
        <a:xfrm flipV="1">
          <a:off x="14592300" y="6176820"/>
          <a:ext cx="889000" cy="6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161686</xdr:rowOff>
    </xdr:from>
    <xdr:to>
      <xdr:col>81</xdr:col>
      <xdr:colOff>101600</xdr:colOff>
      <xdr:row>36</xdr:row>
      <xdr:rowOff>91836</xdr:rowOff>
    </xdr:to>
    <xdr:sp macro="" textlink="">
      <xdr:nvSpPr>
        <xdr:cNvPr id="525" name="フローチャート: 判断 524"/>
        <xdr:cNvSpPr/>
      </xdr:nvSpPr>
      <xdr:spPr>
        <a:xfrm>
          <a:off x="15430500" y="616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82963</xdr:rowOff>
    </xdr:from>
    <xdr:ext cx="534377" cy="259045"/>
    <xdr:sp macro="" textlink="">
      <xdr:nvSpPr>
        <xdr:cNvPr id="526" name="テキスト ボックス 525"/>
        <xdr:cNvSpPr txBox="1"/>
      </xdr:nvSpPr>
      <xdr:spPr>
        <a:xfrm>
          <a:off x="15214111" y="625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39688</xdr:rowOff>
    </xdr:from>
    <xdr:to>
      <xdr:col>76</xdr:col>
      <xdr:colOff>114300</xdr:colOff>
      <xdr:row>36</xdr:row>
      <xdr:rowOff>73475</xdr:rowOff>
    </xdr:to>
    <xdr:cxnSp macro="">
      <xdr:nvCxnSpPr>
        <xdr:cNvPr id="527" name="直線コネクタ 526"/>
        <xdr:cNvCxnSpPr/>
      </xdr:nvCxnSpPr>
      <xdr:spPr>
        <a:xfrm>
          <a:off x="13703300" y="6211888"/>
          <a:ext cx="889000" cy="3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168636</xdr:rowOff>
    </xdr:from>
    <xdr:to>
      <xdr:col>76</xdr:col>
      <xdr:colOff>165100</xdr:colOff>
      <xdr:row>36</xdr:row>
      <xdr:rowOff>98786</xdr:rowOff>
    </xdr:to>
    <xdr:sp macro="" textlink="">
      <xdr:nvSpPr>
        <xdr:cNvPr id="528" name="フローチャート: 判断 527"/>
        <xdr:cNvSpPr/>
      </xdr:nvSpPr>
      <xdr:spPr>
        <a:xfrm>
          <a:off x="14541500" y="616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115313</xdr:rowOff>
    </xdr:from>
    <xdr:ext cx="534377" cy="259045"/>
    <xdr:sp macro="" textlink="">
      <xdr:nvSpPr>
        <xdr:cNvPr id="529" name="テキスト ボックス 528"/>
        <xdr:cNvSpPr txBox="1"/>
      </xdr:nvSpPr>
      <xdr:spPr>
        <a:xfrm>
          <a:off x="14325111" y="594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39688</xdr:rowOff>
    </xdr:from>
    <xdr:to>
      <xdr:col>71</xdr:col>
      <xdr:colOff>177800</xdr:colOff>
      <xdr:row>36</xdr:row>
      <xdr:rowOff>135151</xdr:rowOff>
    </xdr:to>
    <xdr:cxnSp macro="">
      <xdr:nvCxnSpPr>
        <xdr:cNvPr id="530" name="直線コネクタ 529"/>
        <xdr:cNvCxnSpPr/>
      </xdr:nvCxnSpPr>
      <xdr:spPr>
        <a:xfrm flipV="1">
          <a:off x="12814300" y="6211888"/>
          <a:ext cx="889000" cy="9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3015</xdr:rowOff>
    </xdr:from>
    <xdr:to>
      <xdr:col>72</xdr:col>
      <xdr:colOff>38100</xdr:colOff>
      <xdr:row>36</xdr:row>
      <xdr:rowOff>104615</xdr:rowOff>
    </xdr:to>
    <xdr:sp macro="" textlink="">
      <xdr:nvSpPr>
        <xdr:cNvPr id="531" name="フローチャート: 判断 530"/>
        <xdr:cNvSpPr/>
      </xdr:nvSpPr>
      <xdr:spPr>
        <a:xfrm>
          <a:off x="13652500" y="61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95742</xdr:rowOff>
    </xdr:from>
    <xdr:ext cx="534377" cy="259045"/>
    <xdr:sp macro="" textlink="">
      <xdr:nvSpPr>
        <xdr:cNvPr id="532" name="テキスト ボックス 531"/>
        <xdr:cNvSpPr txBox="1"/>
      </xdr:nvSpPr>
      <xdr:spPr>
        <a:xfrm>
          <a:off x="13436111" y="626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11153</xdr:rowOff>
    </xdr:from>
    <xdr:to>
      <xdr:col>67</xdr:col>
      <xdr:colOff>101600</xdr:colOff>
      <xdr:row>36</xdr:row>
      <xdr:rowOff>112753</xdr:rowOff>
    </xdr:to>
    <xdr:sp macro="" textlink="">
      <xdr:nvSpPr>
        <xdr:cNvPr id="533" name="フローチャート: 判断 532"/>
        <xdr:cNvSpPr/>
      </xdr:nvSpPr>
      <xdr:spPr>
        <a:xfrm>
          <a:off x="12763500" y="61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129280</xdr:rowOff>
    </xdr:from>
    <xdr:ext cx="534377" cy="259045"/>
    <xdr:sp macro="" textlink="">
      <xdr:nvSpPr>
        <xdr:cNvPr id="534" name="テキスト ボックス 533"/>
        <xdr:cNvSpPr txBox="1"/>
      </xdr:nvSpPr>
      <xdr:spPr>
        <a:xfrm>
          <a:off x="12547111" y="59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70200</xdr:rowOff>
    </xdr:from>
    <xdr:to>
      <xdr:col>85</xdr:col>
      <xdr:colOff>177800</xdr:colOff>
      <xdr:row>37</xdr:row>
      <xdr:rowOff>350</xdr:rowOff>
    </xdr:to>
    <xdr:sp macro="" textlink="">
      <xdr:nvSpPr>
        <xdr:cNvPr id="540" name="楕円 539"/>
        <xdr:cNvSpPr/>
      </xdr:nvSpPr>
      <xdr:spPr>
        <a:xfrm>
          <a:off x="16268700" y="62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48627</xdr:rowOff>
    </xdr:from>
    <xdr:ext cx="534377" cy="259045"/>
    <xdr:sp macro="" textlink="">
      <xdr:nvSpPr>
        <xdr:cNvPr id="541" name="消防費該当値テキスト"/>
        <xdr:cNvSpPr txBox="1"/>
      </xdr:nvSpPr>
      <xdr:spPr>
        <a:xfrm>
          <a:off x="16370300" y="622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125270</xdr:rowOff>
    </xdr:from>
    <xdr:to>
      <xdr:col>81</xdr:col>
      <xdr:colOff>101600</xdr:colOff>
      <xdr:row>36</xdr:row>
      <xdr:rowOff>55420</xdr:rowOff>
    </xdr:to>
    <xdr:sp macro="" textlink="">
      <xdr:nvSpPr>
        <xdr:cNvPr id="542" name="楕円 541"/>
        <xdr:cNvSpPr/>
      </xdr:nvSpPr>
      <xdr:spPr>
        <a:xfrm>
          <a:off x="15430500" y="612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71947</xdr:rowOff>
    </xdr:from>
    <xdr:ext cx="534377" cy="259045"/>
    <xdr:sp macro="" textlink="">
      <xdr:nvSpPr>
        <xdr:cNvPr id="543" name="テキスト ボックス 542"/>
        <xdr:cNvSpPr txBox="1"/>
      </xdr:nvSpPr>
      <xdr:spPr>
        <a:xfrm>
          <a:off x="15214111" y="590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22675</xdr:rowOff>
    </xdr:from>
    <xdr:to>
      <xdr:col>76</xdr:col>
      <xdr:colOff>165100</xdr:colOff>
      <xdr:row>36</xdr:row>
      <xdr:rowOff>124275</xdr:rowOff>
    </xdr:to>
    <xdr:sp macro="" textlink="">
      <xdr:nvSpPr>
        <xdr:cNvPr id="544" name="楕円 543"/>
        <xdr:cNvSpPr/>
      </xdr:nvSpPr>
      <xdr:spPr>
        <a:xfrm>
          <a:off x="14541500" y="61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115402</xdr:rowOff>
    </xdr:from>
    <xdr:ext cx="534377" cy="259045"/>
    <xdr:sp macro="" textlink="">
      <xdr:nvSpPr>
        <xdr:cNvPr id="545" name="テキスト ボックス 544"/>
        <xdr:cNvSpPr txBox="1"/>
      </xdr:nvSpPr>
      <xdr:spPr>
        <a:xfrm>
          <a:off x="14325111" y="628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160338</xdr:rowOff>
    </xdr:from>
    <xdr:to>
      <xdr:col>72</xdr:col>
      <xdr:colOff>38100</xdr:colOff>
      <xdr:row>36</xdr:row>
      <xdr:rowOff>90488</xdr:rowOff>
    </xdr:to>
    <xdr:sp macro="" textlink="">
      <xdr:nvSpPr>
        <xdr:cNvPr id="546" name="楕円 545"/>
        <xdr:cNvSpPr/>
      </xdr:nvSpPr>
      <xdr:spPr>
        <a:xfrm>
          <a:off x="13652500" y="6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107015</xdr:rowOff>
    </xdr:from>
    <xdr:ext cx="534377" cy="259045"/>
    <xdr:sp macro="" textlink="">
      <xdr:nvSpPr>
        <xdr:cNvPr id="547" name="テキスト ボックス 546"/>
        <xdr:cNvSpPr txBox="1"/>
      </xdr:nvSpPr>
      <xdr:spPr>
        <a:xfrm>
          <a:off x="13436111" y="593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84351</xdr:rowOff>
    </xdr:from>
    <xdr:to>
      <xdr:col>67</xdr:col>
      <xdr:colOff>101600</xdr:colOff>
      <xdr:row>37</xdr:row>
      <xdr:rowOff>14501</xdr:rowOff>
    </xdr:to>
    <xdr:sp macro="" textlink="">
      <xdr:nvSpPr>
        <xdr:cNvPr id="548" name="楕円 547"/>
        <xdr:cNvSpPr/>
      </xdr:nvSpPr>
      <xdr:spPr>
        <a:xfrm>
          <a:off x="12763500" y="625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5628</xdr:rowOff>
    </xdr:from>
    <xdr:ext cx="534377" cy="259045"/>
    <xdr:sp macro="" textlink="">
      <xdr:nvSpPr>
        <xdr:cNvPr id="549" name="テキスト ボックス 548"/>
        <xdr:cNvSpPr txBox="1"/>
      </xdr:nvSpPr>
      <xdr:spPr>
        <a:xfrm>
          <a:off x="12547111" y="634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135912</xdr:rowOff>
    </xdr:from>
    <xdr:to>
      <xdr:col>85</xdr:col>
      <xdr:colOff>126364</xdr:colOff>
      <xdr:row>58</xdr:row>
      <xdr:rowOff>38953</xdr:rowOff>
    </xdr:to>
    <xdr:cxnSp macro="">
      <xdr:nvCxnSpPr>
        <xdr:cNvPr id="576" name="直線コネクタ 575"/>
        <xdr:cNvCxnSpPr/>
      </xdr:nvCxnSpPr>
      <xdr:spPr>
        <a:xfrm flipV="1">
          <a:off x="16317595" y="8708412"/>
          <a:ext cx="1269" cy="127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42780</xdr:rowOff>
    </xdr:from>
    <xdr:ext cx="534377" cy="259045"/>
    <xdr:sp macro="" textlink="">
      <xdr:nvSpPr>
        <xdr:cNvPr id="577" name="教育費最小値テキスト"/>
        <xdr:cNvSpPr txBox="1"/>
      </xdr:nvSpPr>
      <xdr:spPr>
        <a:xfrm>
          <a:off x="16370300" y="99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38953</xdr:rowOff>
    </xdr:from>
    <xdr:to>
      <xdr:col>86</xdr:col>
      <xdr:colOff>25400</xdr:colOff>
      <xdr:row>58</xdr:row>
      <xdr:rowOff>38953</xdr:rowOff>
    </xdr:to>
    <xdr:cxnSp macro="">
      <xdr:nvCxnSpPr>
        <xdr:cNvPr id="578" name="直線コネクタ 577"/>
        <xdr:cNvCxnSpPr/>
      </xdr:nvCxnSpPr>
      <xdr:spPr>
        <a:xfrm>
          <a:off x="16230600" y="998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82589</xdr:rowOff>
    </xdr:from>
    <xdr:ext cx="599010" cy="259045"/>
    <xdr:sp macro="" textlink="">
      <xdr:nvSpPr>
        <xdr:cNvPr id="579" name="教育費最大値テキスト"/>
        <xdr:cNvSpPr txBox="1"/>
      </xdr:nvSpPr>
      <xdr:spPr>
        <a:xfrm>
          <a:off x="16370300" y="848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135912</xdr:rowOff>
    </xdr:from>
    <xdr:to>
      <xdr:col>86</xdr:col>
      <xdr:colOff>25400</xdr:colOff>
      <xdr:row>50</xdr:row>
      <xdr:rowOff>135912</xdr:rowOff>
    </xdr:to>
    <xdr:cxnSp macro="">
      <xdr:nvCxnSpPr>
        <xdr:cNvPr id="580" name="直線コネクタ 579"/>
        <xdr:cNvCxnSpPr/>
      </xdr:nvCxnSpPr>
      <xdr:spPr>
        <a:xfrm>
          <a:off x="16230600" y="87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89033</xdr:rowOff>
    </xdr:from>
    <xdr:to>
      <xdr:col>85</xdr:col>
      <xdr:colOff>127000</xdr:colOff>
      <xdr:row>57</xdr:row>
      <xdr:rowOff>148730</xdr:rowOff>
    </xdr:to>
    <xdr:cxnSp macro="">
      <xdr:nvCxnSpPr>
        <xdr:cNvPr id="581" name="直線コネクタ 580"/>
        <xdr:cNvCxnSpPr/>
      </xdr:nvCxnSpPr>
      <xdr:spPr>
        <a:xfrm flipV="1">
          <a:off x="15481300" y="9690233"/>
          <a:ext cx="838200" cy="23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145496</xdr:rowOff>
    </xdr:from>
    <xdr:ext cx="534377" cy="259045"/>
    <xdr:sp macro="" textlink="">
      <xdr:nvSpPr>
        <xdr:cNvPr id="582" name="教育費平均値テキスト"/>
        <xdr:cNvSpPr txBox="1"/>
      </xdr:nvSpPr>
      <xdr:spPr>
        <a:xfrm>
          <a:off x="16370300" y="9403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122619</xdr:rowOff>
    </xdr:from>
    <xdr:to>
      <xdr:col>85</xdr:col>
      <xdr:colOff>177800</xdr:colOff>
      <xdr:row>56</xdr:row>
      <xdr:rowOff>52769</xdr:rowOff>
    </xdr:to>
    <xdr:sp macro="" textlink="">
      <xdr:nvSpPr>
        <xdr:cNvPr id="583" name="フローチャート: 判断 582"/>
        <xdr:cNvSpPr/>
      </xdr:nvSpPr>
      <xdr:spPr>
        <a:xfrm>
          <a:off x="162687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65029</xdr:rowOff>
    </xdr:from>
    <xdr:to>
      <xdr:col>81</xdr:col>
      <xdr:colOff>50800</xdr:colOff>
      <xdr:row>57</xdr:row>
      <xdr:rowOff>148730</xdr:rowOff>
    </xdr:to>
    <xdr:cxnSp macro="">
      <xdr:nvCxnSpPr>
        <xdr:cNvPr id="584" name="直線コネクタ 583"/>
        <xdr:cNvCxnSpPr/>
      </xdr:nvCxnSpPr>
      <xdr:spPr>
        <a:xfrm>
          <a:off x="14592300" y="9837679"/>
          <a:ext cx="889000" cy="8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15715</xdr:rowOff>
    </xdr:from>
    <xdr:to>
      <xdr:col>81</xdr:col>
      <xdr:colOff>101600</xdr:colOff>
      <xdr:row>56</xdr:row>
      <xdr:rowOff>117315</xdr:rowOff>
    </xdr:to>
    <xdr:sp macro="" textlink="">
      <xdr:nvSpPr>
        <xdr:cNvPr id="585" name="フローチャート: 判断 584"/>
        <xdr:cNvSpPr/>
      </xdr:nvSpPr>
      <xdr:spPr>
        <a:xfrm>
          <a:off x="15430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133842</xdr:rowOff>
    </xdr:from>
    <xdr:ext cx="534377" cy="259045"/>
    <xdr:sp macro="" textlink="">
      <xdr:nvSpPr>
        <xdr:cNvPr id="586" name="テキスト ボックス 585"/>
        <xdr:cNvSpPr txBox="1"/>
      </xdr:nvSpPr>
      <xdr:spPr>
        <a:xfrm>
          <a:off x="15214111" y="939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40536</xdr:rowOff>
    </xdr:from>
    <xdr:to>
      <xdr:col>76</xdr:col>
      <xdr:colOff>114300</xdr:colOff>
      <xdr:row>57</xdr:row>
      <xdr:rowOff>65029</xdr:rowOff>
    </xdr:to>
    <xdr:cxnSp macro="">
      <xdr:nvCxnSpPr>
        <xdr:cNvPr id="587" name="直線コネクタ 586"/>
        <xdr:cNvCxnSpPr/>
      </xdr:nvCxnSpPr>
      <xdr:spPr>
        <a:xfrm>
          <a:off x="13703300" y="9127386"/>
          <a:ext cx="889000" cy="71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46903</xdr:rowOff>
    </xdr:from>
    <xdr:to>
      <xdr:col>76</xdr:col>
      <xdr:colOff>165100</xdr:colOff>
      <xdr:row>56</xdr:row>
      <xdr:rowOff>148503</xdr:rowOff>
    </xdr:to>
    <xdr:sp macro="" textlink="">
      <xdr:nvSpPr>
        <xdr:cNvPr id="588" name="フローチャート: 判断 587"/>
        <xdr:cNvSpPr/>
      </xdr:nvSpPr>
      <xdr:spPr>
        <a:xfrm>
          <a:off x="14541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165030</xdr:rowOff>
    </xdr:from>
    <xdr:ext cx="534377" cy="259045"/>
    <xdr:sp macro="" textlink="">
      <xdr:nvSpPr>
        <xdr:cNvPr id="589" name="テキスト ボックス 588"/>
        <xdr:cNvSpPr txBox="1"/>
      </xdr:nvSpPr>
      <xdr:spPr>
        <a:xfrm>
          <a:off x="14325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40536</xdr:rowOff>
    </xdr:from>
    <xdr:to>
      <xdr:col>71</xdr:col>
      <xdr:colOff>177800</xdr:colOff>
      <xdr:row>56</xdr:row>
      <xdr:rowOff>91498</xdr:rowOff>
    </xdr:to>
    <xdr:cxnSp macro="">
      <xdr:nvCxnSpPr>
        <xdr:cNvPr id="590" name="直線コネクタ 589"/>
        <xdr:cNvCxnSpPr/>
      </xdr:nvCxnSpPr>
      <xdr:spPr>
        <a:xfrm flipV="1">
          <a:off x="12814300" y="9127386"/>
          <a:ext cx="889000" cy="56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24533</xdr:rowOff>
    </xdr:from>
    <xdr:to>
      <xdr:col>72</xdr:col>
      <xdr:colOff>38100</xdr:colOff>
      <xdr:row>56</xdr:row>
      <xdr:rowOff>126133</xdr:rowOff>
    </xdr:to>
    <xdr:sp macro="" textlink="">
      <xdr:nvSpPr>
        <xdr:cNvPr id="591" name="フローチャート: 判断 590"/>
        <xdr:cNvSpPr/>
      </xdr:nvSpPr>
      <xdr:spPr>
        <a:xfrm>
          <a:off x="13652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117260</xdr:rowOff>
    </xdr:from>
    <xdr:ext cx="534377" cy="259045"/>
    <xdr:sp macro="" textlink="">
      <xdr:nvSpPr>
        <xdr:cNvPr id="592" name="テキスト ボックス 591"/>
        <xdr:cNvSpPr txBox="1"/>
      </xdr:nvSpPr>
      <xdr:spPr>
        <a:xfrm>
          <a:off x="13436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84361</xdr:rowOff>
    </xdr:from>
    <xdr:to>
      <xdr:col>67</xdr:col>
      <xdr:colOff>101600</xdr:colOff>
      <xdr:row>57</xdr:row>
      <xdr:rowOff>14511</xdr:rowOff>
    </xdr:to>
    <xdr:sp macro="" textlink="">
      <xdr:nvSpPr>
        <xdr:cNvPr id="593" name="フローチャート: 判断 592"/>
        <xdr:cNvSpPr/>
      </xdr:nvSpPr>
      <xdr:spPr>
        <a:xfrm>
          <a:off x="12763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5638</xdr:rowOff>
    </xdr:from>
    <xdr:ext cx="534377" cy="259045"/>
    <xdr:sp macro="" textlink="">
      <xdr:nvSpPr>
        <xdr:cNvPr id="594" name="テキスト ボックス 593"/>
        <xdr:cNvSpPr txBox="1"/>
      </xdr:nvSpPr>
      <xdr:spPr>
        <a:xfrm>
          <a:off x="12547111" y="977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38233</xdr:rowOff>
    </xdr:from>
    <xdr:to>
      <xdr:col>85</xdr:col>
      <xdr:colOff>177800</xdr:colOff>
      <xdr:row>56</xdr:row>
      <xdr:rowOff>139833</xdr:rowOff>
    </xdr:to>
    <xdr:sp macro="" textlink="">
      <xdr:nvSpPr>
        <xdr:cNvPr id="600" name="楕円 599"/>
        <xdr:cNvSpPr/>
      </xdr:nvSpPr>
      <xdr:spPr>
        <a:xfrm>
          <a:off x="16268700" y="963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16660</xdr:rowOff>
    </xdr:from>
    <xdr:ext cx="534377" cy="259045"/>
    <xdr:sp macro="" textlink="">
      <xdr:nvSpPr>
        <xdr:cNvPr id="601" name="教育費該当値テキスト"/>
        <xdr:cNvSpPr txBox="1"/>
      </xdr:nvSpPr>
      <xdr:spPr>
        <a:xfrm>
          <a:off x="16370300" y="961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97930</xdr:rowOff>
    </xdr:from>
    <xdr:to>
      <xdr:col>81</xdr:col>
      <xdr:colOff>101600</xdr:colOff>
      <xdr:row>58</xdr:row>
      <xdr:rowOff>28080</xdr:rowOff>
    </xdr:to>
    <xdr:sp macro="" textlink="">
      <xdr:nvSpPr>
        <xdr:cNvPr id="602" name="楕円 601"/>
        <xdr:cNvSpPr/>
      </xdr:nvSpPr>
      <xdr:spPr>
        <a:xfrm>
          <a:off x="15430500" y="987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19207</xdr:rowOff>
    </xdr:from>
    <xdr:ext cx="534377" cy="259045"/>
    <xdr:sp macro="" textlink="">
      <xdr:nvSpPr>
        <xdr:cNvPr id="603" name="テキスト ボックス 602"/>
        <xdr:cNvSpPr txBox="1"/>
      </xdr:nvSpPr>
      <xdr:spPr>
        <a:xfrm>
          <a:off x="15214111" y="996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14229</xdr:rowOff>
    </xdr:from>
    <xdr:to>
      <xdr:col>76</xdr:col>
      <xdr:colOff>165100</xdr:colOff>
      <xdr:row>57</xdr:row>
      <xdr:rowOff>115829</xdr:rowOff>
    </xdr:to>
    <xdr:sp macro="" textlink="">
      <xdr:nvSpPr>
        <xdr:cNvPr id="604" name="楕円 603"/>
        <xdr:cNvSpPr/>
      </xdr:nvSpPr>
      <xdr:spPr>
        <a:xfrm>
          <a:off x="14541500" y="97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106956</xdr:rowOff>
    </xdr:from>
    <xdr:ext cx="534377" cy="259045"/>
    <xdr:sp macro="" textlink="">
      <xdr:nvSpPr>
        <xdr:cNvPr id="605" name="テキスト ボックス 604"/>
        <xdr:cNvSpPr txBox="1"/>
      </xdr:nvSpPr>
      <xdr:spPr>
        <a:xfrm>
          <a:off x="14325111" y="987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161186</xdr:rowOff>
    </xdr:from>
    <xdr:to>
      <xdr:col>72</xdr:col>
      <xdr:colOff>38100</xdr:colOff>
      <xdr:row>53</xdr:row>
      <xdr:rowOff>91336</xdr:rowOff>
    </xdr:to>
    <xdr:sp macro="" textlink="">
      <xdr:nvSpPr>
        <xdr:cNvPr id="606" name="楕円 605"/>
        <xdr:cNvSpPr/>
      </xdr:nvSpPr>
      <xdr:spPr>
        <a:xfrm>
          <a:off x="13652500" y="90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107863</xdr:rowOff>
    </xdr:from>
    <xdr:ext cx="534377" cy="259045"/>
    <xdr:sp macro="" textlink="">
      <xdr:nvSpPr>
        <xdr:cNvPr id="607" name="テキスト ボックス 606"/>
        <xdr:cNvSpPr txBox="1"/>
      </xdr:nvSpPr>
      <xdr:spPr>
        <a:xfrm>
          <a:off x="13436111" y="88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40698</xdr:rowOff>
    </xdr:from>
    <xdr:to>
      <xdr:col>67</xdr:col>
      <xdr:colOff>101600</xdr:colOff>
      <xdr:row>56</xdr:row>
      <xdr:rowOff>142298</xdr:rowOff>
    </xdr:to>
    <xdr:sp macro="" textlink="">
      <xdr:nvSpPr>
        <xdr:cNvPr id="608" name="楕円 607"/>
        <xdr:cNvSpPr/>
      </xdr:nvSpPr>
      <xdr:spPr>
        <a:xfrm>
          <a:off x="12763500" y="964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158825</xdr:rowOff>
    </xdr:from>
    <xdr:ext cx="534377" cy="259045"/>
    <xdr:sp macro="" textlink="">
      <xdr:nvSpPr>
        <xdr:cNvPr id="609" name="テキスト ボックス 608"/>
        <xdr:cNvSpPr txBox="1"/>
      </xdr:nvSpPr>
      <xdr:spPr>
        <a:xfrm>
          <a:off x="12547111" y="94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13081</xdr:rowOff>
    </xdr:from>
    <xdr:to>
      <xdr:col>85</xdr:col>
      <xdr:colOff>126364</xdr:colOff>
      <xdr:row>79</xdr:row>
      <xdr:rowOff>44450</xdr:rowOff>
    </xdr:to>
    <xdr:cxnSp macro="">
      <xdr:nvCxnSpPr>
        <xdr:cNvPr id="633" name="直線コネクタ 632"/>
        <xdr:cNvCxnSpPr/>
      </xdr:nvCxnSpPr>
      <xdr:spPr>
        <a:xfrm flipV="1">
          <a:off x="16317595" y="12014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131208</xdr:rowOff>
    </xdr:from>
    <xdr:ext cx="599010" cy="259045"/>
    <xdr:sp macro="" textlink="">
      <xdr:nvSpPr>
        <xdr:cNvPr id="636" name="災害復旧費最大値テキスト"/>
        <xdr:cNvSpPr txBox="1"/>
      </xdr:nvSpPr>
      <xdr:spPr>
        <a:xfrm>
          <a:off x="16370300" y="1178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13081</xdr:rowOff>
    </xdr:from>
    <xdr:to>
      <xdr:col>86</xdr:col>
      <xdr:colOff>25400</xdr:colOff>
      <xdr:row>70</xdr:row>
      <xdr:rowOff>13081</xdr:rowOff>
    </xdr:to>
    <xdr:cxnSp macro="">
      <xdr:nvCxnSpPr>
        <xdr:cNvPr id="637" name="直線コネクタ 636"/>
        <xdr:cNvCxnSpPr/>
      </xdr:nvCxnSpPr>
      <xdr:spPr>
        <a:xfrm>
          <a:off x="16230600" y="1201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167387</xdr:rowOff>
    </xdr:from>
    <xdr:to>
      <xdr:col>85</xdr:col>
      <xdr:colOff>127000</xdr:colOff>
      <xdr:row>79</xdr:row>
      <xdr:rowOff>31775</xdr:rowOff>
    </xdr:to>
    <xdr:cxnSp macro="">
      <xdr:nvCxnSpPr>
        <xdr:cNvPr id="638" name="直線コネクタ 637"/>
        <xdr:cNvCxnSpPr/>
      </xdr:nvCxnSpPr>
      <xdr:spPr>
        <a:xfrm flipV="1">
          <a:off x="15481300" y="13540487"/>
          <a:ext cx="838200" cy="3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89031</xdr:rowOff>
    </xdr:from>
    <xdr:ext cx="469744" cy="259045"/>
    <xdr:sp macro="" textlink="">
      <xdr:nvSpPr>
        <xdr:cNvPr id="639" name="災害復旧費平均値テキスト"/>
        <xdr:cNvSpPr txBox="1"/>
      </xdr:nvSpPr>
      <xdr:spPr>
        <a:xfrm>
          <a:off x="16370300" y="13290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66154</xdr:rowOff>
    </xdr:from>
    <xdr:to>
      <xdr:col>85</xdr:col>
      <xdr:colOff>177800</xdr:colOff>
      <xdr:row>78</xdr:row>
      <xdr:rowOff>167754</xdr:rowOff>
    </xdr:to>
    <xdr:sp macro="" textlink="">
      <xdr:nvSpPr>
        <xdr:cNvPr id="640" name="フローチャート: 判断 639"/>
        <xdr:cNvSpPr/>
      </xdr:nvSpPr>
      <xdr:spPr>
        <a:xfrm>
          <a:off x="162687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8637</xdr:rowOff>
    </xdr:from>
    <xdr:to>
      <xdr:col>81</xdr:col>
      <xdr:colOff>50800</xdr:colOff>
      <xdr:row>79</xdr:row>
      <xdr:rowOff>31775</xdr:rowOff>
    </xdr:to>
    <xdr:cxnSp macro="">
      <xdr:nvCxnSpPr>
        <xdr:cNvPr id="641" name="直線コネクタ 640"/>
        <xdr:cNvCxnSpPr/>
      </xdr:nvCxnSpPr>
      <xdr:spPr>
        <a:xfrm>
          <a:off x="14592300" y="13553187"/>
          <a:ext cx="889000" cy="2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42" name="フローチャート: 判断 641"/>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13237</xdr:rowOff>
    </xdr:from>
    <xdr:ext cx="469744" cy="259045"/>
    <xdr:sp macro="" textlink="">
      <xdr:nvSpPr>
        <xdr:cNvPr id="643" name="テキスト ボックス 642"/>
        <xdr:cNvSpPr txBox="1"/>
      </xdr:nvSpPr>
      <xdr:spPr>
        <a:xfrm>
          <a:off x="15246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8637</xdr:rowOff>
    </xdr:from>
    <xdr:to>
      <xdr:col>76</xdr:col>
      <xdr:colOff>114300</xdr:colOff>
      <xdr:row>79</xdr:row>
      <xdr:rowOff>18084</xdr:rowOff>
    </xdr:to>
    <xdr:cxnSp macro="">
      <xdr:nvCxnSpPr>
        <xdr:cNvPr id="644" name="直線コネクタ 643"/>
        <xdr:cNvCxnSpPr/>
      </xdr:nvCxnSpPr>
      <xdr:spPr>
        <a:xfrm flipV="1">
          <a:off x="13703300" y="13553187"/>
          <a:ext cx="889000" cy="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5" name="フローチャート: 判断 644"/>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37000</xdr:rowOff>
    </xdr:from>
    <xdr:ext cx="469744" cy="259045"/>
    <xdr:sp macro="" textlink="">
      <xdr:nvSpPr>
        <xdr:cNvPr id="646" name="テキスト ボックス 645"/>
        <xdr:cNvSpPr txBox="1"/>
      </xdr:nvSpPr>
      <xdr:spPr>
        <a:xfrm>
          <a:off x="14357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124320</xdr:rowOff>
    </xdr:from>
    <xdr:to>
      <xdr:col>71</xdr:col>
      <xdr:colOff>177800</xdr:colOff>
      <xdr:row>79</xdr:row>
      <xdr:rowOff>18084</xdr:rowOff>
    </xdr:to>
    <xdr:cxnSp macro="">
      <xdr:nvCxnSpPr>
        <xdr:cNvPr id="647" name="直線コネクタ 646"/>
        <xdr:cNvCxnSpPr/>
      </xdr:nvCxnSpPr>
      <xdr:spPr>
        <a:xfrm>
          <a:off x="12814300" y="13497420"/>
          <a:ext cx="889000" cy="6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8" name="フローチャート: 判断 647"/>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64927</xdr:rowOff>
    </xdr:from>
    <xdr:ext cx="469744" cy="259045"/>
    <xdr:sp macro="" textlink="">
      <xdr:nvSpPr>
        <xdr:cNvPr id="649" name="テキスト ボックス 648"/>
        <xdr:cNvSpPr txBox="1"/>
      </xdr:nvSpPr>
      <xdr:spPr>
        <a:xfrm>
          <a:off x="13468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50" name="フローチャート: 判断 649"/>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54322</xdr:rowOff>
    </xdr:from>
    <xdr:ext cx="469744" cy="259045"/>
    <xdr:sp macro="" textlink="">
      <xdr:nvSpPr>
        <xdr:cNvPr id="651" name="テキスト ボックス 650"/>
        <xdr:cNvSpPr txBox="1"/>
      </xdr:nvSpPr>
      <xdr:spPr>
        <a:xfrm>
          <a:off x="12579428" y="1359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116587</xdr:rowOff>
    </xdr:from>
    <xdr:to>
      <xdr:col>85</xdr:col>
      <xdr:colOff>177800</xdr:colOff>
      <xdr:row>79</xdr:row>
      <xdr:rowOff>46737</xdr:rowOff>
    </xdr:to>
    <xdr:sp macro="" textlink="">
      <xdr:nvSpPr>
        <xdr:cNvPr id="657" name="楕円 656"/>
        <xdr:cNvSpPr/>
      </xdr:nvSpPr>
      <xdr:spPr>
        <a:xfrm>
          <a:off x="16268700" y="1348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44582</xdr:rowOff>
    </xdr:from>
    <xdr:ext cx="469744" cy="259045"/>
    <xdr:sp macro="" textlink="">
      <xdr:nvSpPr>
        <xdr:cNvPr id="658" name="災害復旧費該当値テキスト"/>
        <xdr:cNvSpPr txBox="1"/>
      </xdr:nvSpPr>
      <xdr:spPr>
        <a:xfrm>
          <a:off x="16370300" y="13417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152425</xdr:rowOff>
    </xdr:from>
    <xdr:to>
      <xdr:col>81</xdr:col>
      <xdr:colOff>101600</xdr:colOff>
      <xdr:row>79</xdr:row>
      <xdr:rowOff>82575</xdr:rowOff>
    </xdr:to>
    <xdr:sp macro="" textlink="">
      <xdr:nvSpPr>
        <xdr:cNvPr id="659" name="楕円 658"/>
        <xdr:cNvSpPr/>
      </xdr:nvSpPr>
      <xdr:spPr>
        <a:xfrm>
          <a:off x="15430500" y="1352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73702</xdr:rowOff>
    </xdr:from>
    <xdr:ext cx="378565" cy="259045"/>
    <xdr:sp macro="" textlink="">
      <xdr:nvSpPr>
        <xdr:cNvPr id="660" name="テキスト ボックス 659"/>
        <xdr:cNvSpPr txBox="1"/>
      </xdr:nvSpPr>
      <xdr:spPr>
        <a:xfrm>
          <a:off x="15292017" y="13618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129287</xdr:rowOff>
    </xdr:from>
    <xdr:to>
      <xdr:col>76</xdr:col>
      <xdr:colOff>165100</xdr:colOff>
      <xdr:row>79</xdr:row>
      <xdr:rowOff>59437</xdr:rowOff>
    </xdr:to>
    <xdr:sp macro="" textlink="">
      <xdr:nvSpPr>
        <xdr:cNvPr id="661" name="楕円 660"/>
        <xdr:cNvSpPr/>
      </xdr:nvSpPr>
      <xdr:spPr>
        <a:xfrm>
          <a:off x="14541500" y="1350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50564</xdr:rowOff>
    </xdr:from>
    <xdr:ext cx="469744" cy="259045"/>
    <xdr:sp macro="" textlink="">
      <xdr:nvSpPr>
        <xdr:cNvPr id="662" name="テキスト ボックス 661"/>
        <xdr:cNvSpPr txBox="1"/>
      </xdr:nvSpPr>
      <xdr:spPr>
        <a:xfrm>
          <a:off x="14357428" y="1359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138734</xdr:rowOff>
    </xdr:from>
    <xdr:to>
      <xdr:col>72</xdr:col>
      <xdr:colOff>38100</xdr:colOff>
      <xdr:row>79</xdr:row>
      <xdr:rowOff>68884</xdr:rowOff>
    </xdr:to>
    <xdr:sp macro="" textlink="">
      <xdr:nvSpPr>
        <xdr:cNvPr id="663" name="楕円 662"/>
        <xdr:cNvSpPr/>
      </xdr:nvSpPr>
      <xdr:spPr>
        <a:xfrm>
          <a:off x="13652500" y="1351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60011</xdr:rowOff>
    </xdr:from>
    <xdr:ext cx="469744" cy="259045"/>
    <xdr:sp macro="" textlink="">
      <xdr:nvSpPr>
        <xdr:cNvPr id="664" name="テキスト ボックス 663"/>
        <xdr:cNvSpPr txBox="1"/>
      </xdr:nvSpPr>
      <xdr:spPr>
        <a:xfrm>
          <a:off x="13468428" y="1360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73520</xdr:rowOff>
    </xdr:from>
    <xdr:to>
      <xdr:col>67</xdr:col>
      <xdr:colOff>101600</xdr:colOff>
      <xdr:row>79</xdr:row>
      <xdr:rowOff>3670</xdr:rowOff>
    </xdr:to>
    <xdr:sp macro="" textlink="">
      <xdr:nvSpPr>
        <xdr:cNvPr id="665" name="楕円 664"/>
        <xdr:cNvSpPr/>
      </xdr:nvSpPr>
      <xdr:spPr>
        <a:xfrm>
          <a:off x="12763500" y="1344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20197</xdr:rowOff>
    </xdr:from>
    <xdr:ext cx="469744" cy="259045"/>
    <xdr:sp macro="" textlink="">
      <xdr:nvSpPr>
        <xdr:cNvPr id="666" name="テキスト ボックス 665"/>
        <xdr:cNvSpPr txBox="1"/>
      </xdr:nvSpPr>
      <xdr:spPr>
        <a:xfrm>
          <a:off x="12579428" y="132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11252</xdr:rowOff>
    </xdr:from>
    <xdr:to>
      <xdr:col>85</xdr:col>
      <xdr:colOff>126364</xdr:colOff>
      <xdr:row>97</xdr:row>
      <xdr:rowOff>166700</xdr:rowOff>
    </xdr:to>
    <xdr:cxnSp macro="">
      <xdr:nvCxnSpPr>
        <xdr:cNvPr id="690" name="直線コネクタ 689"/>
        <xdr:cNvCxnSpPr/>
      </xdr:nvCxnSpPr>
      <xdr:spPr>
        <a:xfrm flipV="1">
          <a:off x="16317595" y="15441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170527</xdr:rowOff>
    </xdr:from>
    <xdr:ext cx="534377" cy="259045"/>
    <xdr:sp macro="" textlink="">
      <xdr:nvSpPr>
        <xdr:cNvPr id="691" name="公債費最小値テキスト"/>
        <xdr:cNvSpPr txBox="1"/>
      </xdr:nvSpPr>
      <xdr:spPr>
        <a:xfrm>
          <a:off x="16370300" y="168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166700</xdr:rowOff>
    </xdr:from>
    <xdr:to>
      <xdr:col>86</xdr:col>
      <xdr:colOff>25400</xdr:colOff>
      <xdr:row>97</xdr:row>
      <xdr:rowOff>166700</xdr:rowOff>
    </xdr:to>
    <xdr:cxnSp macro="">
      <xdr:nvCxnSpPr>
        <xdr:cNvPr id="692" name="直線コネクタ 691"/>
        <xdr:cNvCxnSpPr/>
      </xdr:nvCxnSpPr>
      <xdr:spPr>
        <a:xfrm>
          <a:off x="16230600" y="1679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129379</xdr:rowOff>
    </xdr:from>
    <xdr:ext cx="599010" cy="259045"/>
    <xdr:sp macro="" textlink="">
      <xdr:nvSpPr>
        <xdr:cNvPr id="693" name="公債費最大値テキスト"/>
        <xdr:cNvSpPr txBox="1"/>
      </xdr:nvSpPr>
      <xdr:spPr>
        <a:xfrm>
          <a:off x="16370300" y="1521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11252</xdr:rowOff>
    </xdr:from>
    <xdr:to>
      <xdr:col>86</xdr:col>
      <xdr:colOff>25400</xdr:colOff>
      <xdr:row>90</xdr:row>
      <xdr:rowOff>11252</xdr:rowOff>
    </xdr:to>
    <xdr:cxnSp macro="">
      <xdr:nvCxnSpPr>
        <xdr:cNvPr id="694" name="直線コネクタ 693"/>
        <xdr:cNvCxnSpPr/>
      </xdr:nvCxnSpPr>
      <xdr:spPr>
        <a:xfrm>
          <a:off x="16230600" y="154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154584</xdr:rowOff>
    </xdr:from>
    <xdr:to>
      <xdr:col>85</xdr:col>
      <xdr:colOff>127000</xdr:colOff>
      <xdr:row>95</xdr:row>
      <xdr:rowOff>15469</xdr:rowOff>
    </xdr:to>
    <xdr:cxnSp macro="">
      <xdr:nvCxnSpPr>
        <xdr:cNvPr id="695" name="直線コネクタ 694"/>
        <xdr:cNvCxnSpPr/>
      </xdr:nvCxnSpPr>
      <xdr:spPr>
        <a:xfrm flipV="1">
          <a:off x="15481300" y="16270884"/>
          <a:ext cx="838200" cy="3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132656</xdr:rowOff>
    </xdr:from>
    <xdr:ext cx="534377" cy="259045"/>
    <xdr:sp macro="" textlink="">
      <xdr:nvSpPr>
        <xdr:cNvPr id="696" name="公債費平均値テキスト"/>
        <xdr:cNvSpPr txBox="1"/>
      </xdr:nvSpPr>
      <xdr:spPr>
        <a:xfrm>
          <a:off x="16370300" y="16248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154229</xdr:rowOff>
    </xdr:from>
    <xdr:to>
      <xdr:col>85</xdr:col>
      <xdr:colOff>177800</xdr:colOff>
      <xdr:row>95</xdr:row>
      <xdr:rowOff>84379</xdr:rowOff>
    </xdr:to>
    <xdr:sp macro="" textlink="">
      <xdr:nvSpPr>
        <xdr:cNvPr id="697" name="フローチャート: 判断 696"/>
        <xdr:cNvSpPr/>
      </xdr:nvSpPr>
      <xdr:spPr>
        <a:xfrm>
          <a:off x="162687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15469</xdr:rowOff>
    </xdr:from>
    <xdr:to>
      <xdr:col>81</xdr:col>
      <xdr:colOff>50800</xdr:colOff>
      <xdr:row>95</xdr:row>
      <xdr:rowOff>51639</xdr:rowOff>
    </xdr:to>
    <xdr:cxnSp macro="">
      <xdr:nvCxnSpPr>
        <xdr:cNvPr id="698" name="直線コネクタ 697"/>
        <xdr:cNvCxnSpPr/>
      </xdr:nvCxnSpPr>
      <xdr:spPr>
        <a:xfrm flipV="1">
          <a:off x="14592300" y="16303219"/>
          <a:ext cx="889000" cy="3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158026</xdr:rowOff>
    </xdr:from>
    <xdr:to>
      <xdr:col>81</xdr:col>
      <xdr:colOff>101600</xdr:colOff>
      <xdr:row>95</xdr:row>
      <xdr:rowOff>88176</xdr:rowOff>
    </xdr:to>
    <xdr:sp macro="" textlink="">
      <xdr:nvSpPr>
        <xdr:cNvPr id="699" name="フローチャート: 判断 698"/>
        <xdr:cNvSpPr/>
      </xdr:nvSpPr>
      <xdr:spPr>
        <a:xfrm>
          <a:off x="15430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79303</xdr:rowOff>
    </xdr:from>
    <xdr:ext cx="534377" cy="259045"/>
    <xdr:sp macro="" textlink="">
      <xdr:nvSpPr>
        <xdr:cNvPr id="700" name="テキスト ボックス 699"/>
        <xdr:cNvSpPr txBox="1"/>
      </xdr:nvSpPr>
      <xdr:spPr>
        <a:xfrm>
          <a:off x="15214111" y="1636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51639</xdr:rowOff>
    </xdr:from>
    <xdr:to>
      <xdr:col>76</xdr:col>
      <xdr:colOff>114300</xdr:colOff>
      <xdr:row>95</xdr:row>
      <xdr:rowOff>81457</xdr:rowOff>
    </xdr:to>
    <xdr:cxnSp macro="">
      <xdr:nvCxnSpPr>
        <xdr:cNvPr id="701" name="直線コネクタ 700"/>
        <xdr:cNvCxnSpPr/>
      </xdr:nvCxnSpPr>
      <xdr:spPr>
        <a:xfrm flipV="1">
          <a:off x="13703300" y="16339389"/>
          <a:ext cx="889000" cy="2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162280</xdr:rowOff>
    </xdr:from>
    <xdr:to>
      <xdr:col>76</xdr:col>
      <xdr:colOff>165100</xdr:colOff>
      <xdr:row>95</xdr:row>
      <xdr:rowOff>92430</xdr:rowOff>
    </xdr:to>
    <xdr:sp macro="" textlink="">
      <xdr:nvSpPr>
        <xdr:cNvPr id="702" name="フローチャート: 判断 701"/>
        <xdr:cNvSpPr/>
      </xdr:nvSpPr>
      <xdr:spPr>
        <a:xfrm>
          <a:off x="14541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108957</xdr:rowOff>
    </xdr:from>
    <xdr:ext cx="534377" cy="259045"/>
    <xdr:sp macro="" textlink="">
      <xdr:nvSpPr>
        <xdr:cNvPr id="703" name="テキスト ボックス 702"/>
        <xdr:cNvSpPr txBox="1"/>
      </xdr:nvSpPr>
      <xdr:spPr>
        <a:xfrm>
          <a:off x="14325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81457</xdr:rowOff>
    </xdr:from>
    <xdr:to>
      <xdr:col>71</xdr:col>
      <xdr:colOff>177800</xdr:colOff>
      <xdr:row>95</xdr:row>
      <xdr:rowOff>108713</xdr:rowOff>
    </xdr:to>
    <xdr:cxnSp macro="">
      <xdr:nvCxnSpPr>
        <xdr:cNvPr id="704" name="直線コネクタ 703"/>
        <xdr:cNvCxnSpPr/>
      </xdr:nvCxnSpPr>
      <xdr:spPr>
        <a:xfrm flipV="1">
          <a:off x="12814300" y="16369207"/>
          <a:ext cx="889000" cy="2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149783</xdr:rowOff>
    </xdr:from>
    <xdr:to>
      <xdr:col>72</xdr:col>
      <xdr:colOff>38100</xdr:colOff>
      <xdr:row>95</xdr:row>
      <xdr:rowOff>79933</xdr:rowOff>
    </xdr:to>
    <xdr:sp macro="" textlink="">
      <xdr:nvSpPr>
        <xdr:cNvPr id="705" name="フローチャート: 判断 704"/>
        <xdr:cNvSpPr/>
      </xdr:nvSpPr>
      <xdr:spPr>
        <a:xfrm>
          <a:off x="13652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96460</xdr:rowOff>
    </xdr:from>
    <xdr:ext cx="534377" cy="259045"/>
    <xdr:sp macro="" textlink="">
      <xdr:nvSpPr>
        <xdr:cNvPr id="706" name="テキスト ボックス 705"/>
        <xdr:cNvSpPr txBox="1"/>
      </xdr:nvSpPr>
      <xdr:spPr>
        <a:xfrm>
          <a:off x="13436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147434</xdr:rowOff>
    </xdr:from>
    <xdr:to>
      <xdr:col>67</xdr:col>
      <xdr:colOff>101600</xdr:colOff>
      <xdr:row>95</xdr:row>
      <xdr:rowOff>77584</xdr:rowOff>
    </xdr:to>
    <xdr:sp macro="" textlink="">
      <xdr:nvSpPr>
        <xdr:cNvPr id="707" name="フローチャート: 判断 706"/>
        <xdr:cNvSpPr/>
      </xdr:nvSpPr>
      <xdr:spPr>
        <a:xfrm>
          <a:off x="12763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94111</xdr:rowOff>
    </xdr:from>
    <xdr:ext cx="534377" cy="259045"/>
    <xdr:sp macro="" textlink="">
      <xdr:nvSpPr>
        <xdr:cNvPr id="708" name="テキスト ボックス 707"/>
        <xdr:cNvSpPr txBox="1"/>
      </xdr:nvSpPr>
      <xdr:spPr>
        <a:xfrm>
          <a:off x="12547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103784</xdr:rowOff>
    </xdr:from>
    <xdr:to>
      <xdr:col>85</xdr:col>
      <xdr:colOff>177800</xdr:colOff>
      <xdr:row>95</xdr:row>
      <xdr:rowOff>33934</xdr:rowOff>
    </xdr:to>
    <xdr:sp macro="" textlink="">
      <xdr:nvSpPr>
        <xdr:cNvPr id="714" name="楕円 713"/>
        <xdr:cNvSpPr/>
      </xdr:nvSpPr>
      <xdr:spPr>
        <a:xfrm>
          <a:off x="16268700" y="1622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126661</xdr:rowOff>
    </xdr:from>
    <xdr:ext cx="534377" cy="259045"/>
    <xdr:sp macro="" textlink="">
      <xdr:nvSpPr>
        <xdr:cNvPr id="715" name="公債費該当値テキスト"/>
        <xdr:cNvSpPr txBox="1"/>
      </xdr:nvSpPr>
      <xdr:spPr>
        <a:xfrm>
          <a:off x="16370300" y="1607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136119</xdr:rowOff>
    </xdr:from>
    <xdr:to>
      <xdr:col>81</xdr:col>
      <xdr:colOff>101600</xdr:colOff>
      <xdr:row>95</xdr:row>
      <xdr:rowOff>66269</xdr:rowOff>
    </xdr:to>
    <xdr:sp macro="" textlink="">
      <xdr:nvSpPr>
        <xdr:cNvPr id="716" name="楕円 715"/>
        <xdr:cNvSpPr/>
      </xdr:nvSpPr>
      <xdr:spPr>
        <a:xfrm>
          <a:off x="15430500" y="1625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82796</xdr:rowOff>
    </xdr:from>
    <xdr:ext cx="534377" cy="259045"/>
    <xdr:sp macro="" textlink="">
      <xdr:nvSpPr>
        <xdr:cNvPr id="717" name="テキスト ボックス 716"/>
        <xdr:cNvSpPr txBox="1"/>
      </xdr:nvSpPr>
      <xdr:spPr>
        <a:xfrm>
          <a:off x="15214111" y="1602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839</xdr:rowOff>
    </xdr:from>
    <xdr:to>
      <xdr:col>76</xdr:col>
      <xdr:colOff>165100</xdr:colOff>
      <xdr:row>95</xdr:row>
      <xdr:rowOff>102439</xdr:rowOff>
    </xdr:to>
    <xdr:sp macro="" textlink="">
      <xdr:nvSpPr>
        <xdr:cNvPr id="718" name="楕円 717"/>
        <xdr:cNvSpPr/>
      </xdr:nvSpPr>
      <xdr:spPr>
        <a:xfrm>
          <a:off x="14541500" y="1628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93566</xdr:rowOff>
    </xdr:from>
    <xdr:ext cx="534377" cy="259045"/>
    <xdr:sp macro="" textlink="">
      <xdr:nvSpPr>
        <xdr:cNvPr id="719" name="テキスト ボックス 718"/>
        <xdr:cNvSpPr txBox="1"/>
      </xdr:nvSpPr>
      <xdr:spPr>
        <a:xfrm>
          <a:off x="14325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30657</xdr:rowOff>
    </xdr:from>
    <xdr:to>
      <xdr:col>72</xdr:col>
      <xdr:colOff>38100</xdr:colOff>
      <xdr:row>95</xdr:row>
      <xdr:rowOff>132257</xdr:rowOff>
    </xdr:to>
    <xdr:sp macro="" textlink="">
      <xdr:nvSpPr>
        <xdr:cNvPr id="720" name="楕円 719"/>
        <xdr:cNvSpPr/>
      </xdr:nvSpPr>
      <xdr:spPr>
        <a:xfrm>
          <a:off x="13652500" y="1631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123384</xdr:rowOff>
    </xdr:from>
    <xdr:ext cx="534377" cy="259045"/>
    <xdr:sp macro="" textlink="">
      <xdr:nvSpPr>
        <xdr:cNvPr id="721" name="テキスト ボックス 720"/>
        <xdr:cNvSpPr txBox="1"/>
      </xdr:nvSpPr>
      <xdr:spPr>
        <a:xfrm>
          <a:off x="13436111" y="1641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57913</xdr:rowOff>
    </xdr:from>
    <xdr:to>
      <xdr:col>67</xdr:col>
      <xdr:colOff>101600</xdr:colOff>
      <xdr:row>95</xdr:row>
      <xdr:rowOff>159513</xdr:rowOff>
    </xdr:to>
    <xdr:sp macro="" textlink="">
      <xdr:nvSpPr>
        <xdr:cNvPr id="722" name="楕円 721"/>
        <xdr:cNvSpPr/>
      </xdr:nvSpPr>
      <xdr:spPr>
        <a:xfrm>
          <a:off x="12763500" y="1634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150640</xdr:rowOff>
    </xdr:from>
    <xdr:ext cx="534377" cy="259045"/>
    <xdr:sp macro="" textlink="">
      <xdr:nvSpPr>
        <xdr:cNvPr id="723" name="テキスト ボックス 722"/>
        <xdr:cNvSpPr txBox="1"/>
      </xdr:nvSpPr>
      <xdr:spPr>
        <a:xfrm>
          <a:off x="12547111" y="1643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20665</xdr:rowOff>
    </xdr:from>
    <xdr:to>
      <xdr:col>116</xdr:col>
      <xdr:colOff>62864</xdr:colOff>
      <xdr:row>39</xdr:row>
      <xdr:rowOff>98878</xdr:rowOff>
    </xdr:to>
    <xdr:cxnSp macro="">
      <xdr:nvCxnSpPr>
        <xdr:cNvPr id="749" name="直線コネクタ 748"/>
        <xdr:cNvCxnSpPr/>
      </xdr:nvCxnSpPr>
      <xdr:spPr>
        <a:xfrm flipV="1">
          <a:off x="22159595" y="5164165"/>
          <a:ext cx="1269" cy="1621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119705</xdr:rowOff>
    </xdr:from>
    <xdr:ext cx="249299" cy="259045"/>
    <xdr:sp macro="" textlink="">
      <xdr:nvSpPr>
        <xdr:cNvPr id="750" name="諸支出金最小値テキスト"/>
        <xdr:cNvSpPr txBox="1"/>
      </xdr:nvSpPr>
      <xdr:spPr>
        <a:xfrm>
          <a:off x="22212300" y="6806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138792</xdr:rowOff>
    </xdr:from>
    <xdr:ext cx="469744" cy="259045"/>
    <xdr:sp macro="" textlink="">
      <xdr:nvSpPr>
        <xdr:cNvPr id="752" name="諸支出金最大値テキスト"/>
        <xdr:cNvSpPr txBox="1"/>
      </xdr:nvSpPr>
      <xdr:spPr>
        <a:xfrm>
          <a:off x="22212300" y="493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20665</xdr:rowOff>
    </xdr:from>
    <xdr:to>
      <xdr:col>116</xdr:col>
      <xdr:colOff>152400</xdr:colOff>
      <xdr:row>30</xdr:row>
      <xdr:rowOff>20665</xdr:rowOff>
    </xdr:to>
    <xdr:cxnSp macro="">
      <xdr:nvCxnSpPr>
        <xdr:cNvPr id="753" name="直線コネクタ 752"/>
        <xdr:cNvCxnSpPr/>
      </xdr:nvCxnSpPr>
      <xdr:spPr>
        <a:xfrm>
          <a:off x="22072600" y="516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37155</xdr:rowOff>
    </xdr:from>
    <xdr:ext cx="378565" cy="259045"/>
    <xdr:sp macro="" textlink="">
      <xdr:nvSpPr>
        <xdr:cNvPr id="755" name="諸支出金平均値テキスト"/>
        <xdr:cNvSpPr txBox="1"/>
      </xdr:nvSpPr>
      <xdr:spPr>
        <a:xfrm>
          <a:off x="22212300" y="655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14278</xdr:rowOff>
    </xdr:from>
    <xdr:to>
      <xdr:col>116</xdr:col>
      <xdr:colOff>114300</xdr:colOff>
      <xdr:row>39</xdr:row>
      <xdr:rowOff>115878</xdr:rowOff>
    </xdr:to>
    <xdr:sp macro="" textlink="">
      <xdr:nvSpPr>
        <xdr:cNvPr id="756" name="フローチャート: 判断 755"/>
        <xdr:cNvSpPr/>
      </xdr:nvSpPr>
      <xdr:spPr>
        <a:xfrm>
          <a:off x="221107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23749</xdr:rowOff>
    </xdr:from>
    <xdr:to>
      <xdr:col>112</xdr:col>
      <xdr:colOff>38100</xdr:colOff>
      <xdr:row>39</xdr:row>
      <xdr:rowOff>125349</xdr:rowOff>
    </xdr:to>
    <xdr:sp macro="" textlink="">
      <xdr:nvSpPr>
        <xdr:cNvPr id="758" name="フローチャート: 判断 757"/>
        <xdr:cNvSpPr/>
      </xdr:nvSpPr>
      <xdr:spPr>
        <a:xfrm>
          <a:off x="21272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141876</xdr:rowOff>
    </xdr:from>
    <xdr:ext cx="378565" cy="259045"/>
    <xdr:sp macro="" textlink="">
      <xdr:nvSpPr>
        <xdr:cNvPr id="759" name="テキスト ボックス 758"/>
        <xdr:cNvSpPr txBox="1"/>
      </xdr:nvSpPr>
      <xdr:spPr>
        <a:xfrm>
          <a:off x="21134017" y="648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31914</xdr:rowOff>
    </xdr:from>
    <xdr:to>
      <xdr:col>107</xdr:col>
      <xdr:colOff>101600</xdr:colOff>
      <xdr:row>39</xdr:row>
      <xdr:rowOff>133514</xdr:rowOff>
    </xdr:to>
    <xdr:sp macro="" textlink="">
      <xdr:nvSpPr>
        <xdr:cNvPr id="761" name="フローチャート: 判断 760"/>
        <xdr:cNvSpPr/>
      </xdr:nvSpPr>
      <xdr:spPr>
        <a:xfrm>
          <a:off x="20383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150041</xdr:rowOff>
    </xdr:from>
    <xdr:ext cx="313932" cy="259045"/>
    <xdr:sp macro="" textlink="">
      <xdr:nvSpPr>
        <xdr:cNvPr id="762" name="テキスト ボックス 761"/>
        <xdr:cNvSpPr txBox="1"/>
      </xdr:nvSpPr>
      <xdr:spPr>
        <a:xfrm>
          <a:off x="20277333" y="6493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15258</xdr:rowOff>
    </xdr:from>
    <xdr:to>
      <xdr:col>102</xdr:col>
      <xdr:colOff>165100</xdr:colOff>
      <xdr:row>39</xdr:row>
      <xdr:rowOff>116858</xdr:rowOff>
    </xdr:to>
    <xdr:sp macro="" textlink="">
      <xdr:nvSpPr>
        <xdr:cNvPr id="764" name="フローチャート: 判断 763"/>
        <xdr:cNvSpPr/>
      </xdr:nvSpPr>
      <xdr:spPr>
        <a:xfrm>
          <a:off x="19494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133385</xdr:rowOff>
    </xdr:from>
    <xdr:ext cx="378565" cy="259045"/>
    <xdr:sp macro="" textlink="">
      <xdr:nvSpPr>
        <xdr:cNvPr id="765" name="テキスト ボックス 764"/>
        <xdr:cNvSpPr txBox="1"/>
      </xdr:nvSpPr>
      <xdr:spPr>
        <a:xfrm>
          <a:off x="19356017" y="647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15911</xdr:rowOff>
    </xdr:from>
    <xdr:to>
      <xdr:col>98</xdr:col>
      <xdr:colOff>38100</xdr:colOff>
      <xdr:row>39</xdr:row>
      <xdr:rowOff>117511</xdr:rowOff>
    </xdr:to>
    <xdr:sp macro="" textlink="">
      <xdr:nvSpPr>
        <xdr:cNvPr id="766" name="フローチャート: 判断 765"/>
        <xdr:cNvSpPr/>
      </xdr:nvSpPr>
      <xdr:spPr>
        <a:xfrm>
          <a:off x="18605500" y="67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134038</xdr:rowOff>
    </xdr:from>
    <xdr:ext cx="378565" cy="259045"/>
    <xdr:sp macro="" textlink="">
      <xdr:nvSpPr>
        <xdr:cNvPr id="767" name="テキスト ボックス 766"/>
        <xdr:cNvSpPr txBox="1"/>
      </xdr:nvSpPr>
      <xdr:spPr>
        <a:xfrm>
          <a:off x="18467017" y="647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164155</xdr:rowOff>
    </xdr:from>
    <xdr:ext cx="249299" cy="259045"/>
    <xdr:sp macro="" textlink="">
      <xdr:nvSpPr>
        <xdr:cNvPr id="774" name="諸支出金該当値テキスト"/>
        <xdr:cNvSpPr txBox="1"/>
      </xdr:nvSpPr>
      <xdr:spPr>
        <a:xfrm>
          <a:off x="22212300" y="667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は、旅費等が影響し、わずかに減額となった。総務費は、市民会館建設事業等の大幅な減額があったものの、特別定額給付金給付事業の影響で大幅な増額となった。民生費は、介護保険事業会計繰出金や子育て世帯への臨時特別給付金等の影響により増加した。今後も引き続き高齢化の進行や社会保障施策の充実と共に増加が見込まれるため、審査の適正化や単独事業の見直し等で経費の抑制に努めていく必要がある。衛生費は、有明広域行政事務組合東部清掃費負担金の増加や予防接種個別接種業務委託の増加により前年度に引き続き増額となった。農林水産業費は、本市の基幹産業であるため類似団体平均と比較しても高い数値で推移している。前年に引き続き、国の補助事業や県営事業の減により減額となった。商工費は、新型コロナウイルス感染拡大による民間事業者への経済対策として、持続化給付金支援補助金や地域応援商品券事業等を実施したことにより増額となった。土木費は、岱明玉名線道路新設改良事業や道路整備事業（補助事業）が増額となっている。今後も、新玉名駅前周辺整備や既存インフラの老朽化による維持管理のための事業費の増加が見込まれるため、引き続き計画的な維持管理や新設事業を行っていく必要がある。消防費は防災行政無線のデジタル化工事が完了したことが主な要因となり、減少した。今後は岱明防災コミュニティセンター建設が見込まれており、再度増加が予想される。教育費は、情報教育推進事業によるタブレットＰＣの購入や構内通信ネットワークの整備により増額となった。今後も他の校区における学校規模適正化事業が控えており、将来的には高い水準での推移となる見込である。災害復旧費は、Ｒ</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月豪雨による災害復旧費が発生したため増額となった。公債費は、合併特例債及び臨時財政対策債の償還額が増加したこと等により増加している。今後は緩やかに減少する見込である。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前年度は、病院病床数の増により普通交付税が対前年度比で増加したこと、市民会館建設事業費や公債費に対し、市有施設整備基金や減債基金を取崩し、一時的に財源を確保したことが要因となり、実質収支額が標準財政規模に占める割合が増加したが、Ｒ</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年度はＨ</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年度並み減少した。</a:t>
          </a:r>
        </a:p>
        <a:p>
          <a:r>
            <a:rPr kumimoji="1" lang="ja-JP" altLang="en-US" sz="1200">
              <a:latin typeface="ＭＳ ゴシック" pitchFamily="49" charset="-128"/>
              <a:ea typeface="ＭＳ ゴシック" pitchFamily="49" charset="-128"/>
            </a:rPr>
            <a:t>　また、実質単年度収支もＨ</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年度並みに減少しており、毎年減少している基金の積み増しができない状況となっている。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今後も事務事業の見直し等を行い、持続可能な行財政運営を図っていく必要がある。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一般会計及びその他の会計では赤字は生じていないものの、黒字額が減少している。</a:t>
          </a:r>
        </a:p>
        <a:p>
          <a:r>
            <a:rPr kumimoji="1" lang="ja-JP" altLang="en-US" sz="1400">
              <a:latin typeface="ＭＳ ゴシック" pitchFamily="49" charset="-128"/>
              <a:ea typeface="ＭＳ ゴシック" pitchFamily="49" charset="-128"/>
            </a:rPr>
            <a:t>　黒字額減少の主な要因としては、市有施設整備基金繰入金の皆減及び税収の減少等による歳入の減額によるものと思われる。</a:t>
          </a:r>
        </a:p>
        <a:p>
          <a:r>
            <a:rPr kumimoji="1" lang="ja-JP" altLang="en-US" sz="1400">
              <a:latin typeface="ＭＳ ゴシック" pitchFamily="49" charset="-128"/>
              <a:ea typeface="ＭＳ ゴシック" pitchFamily="49" charset="-128"/>
            </a:rPr>
            <a:t>　今後も各会計で適正な財政運営・企業経営に努めていく。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1&#36001;&#25919;&#37096;&#38272;/&#36001;&#25919;&#20418;/&#20844;&#20250;&#35336;/R4/&#12304;&#26410;&#12305;2022.9.9&#20196;&#21644;&#65298;&#24180;&#24230;&#36001;&#25919;&#29366;&#27841;&#36039;&#26009;&#38598;&#12398;&#20316;&#25104;&#12395;&#12388;&#12356;&#12390;&#65288;2&#22238;&#30446;&#12539;&#22320;&#26041;&#20844;&#20250;&#35336;&#38306;&#20418;&#65289;/&#12304;&#36001;&#25919;&#29366;&#27841;&#36039;&#26009;&#38598;&#12305;_432067_&#29577;&#21517;&#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15.6</v>
          </cell>
          <cell r="BX51">
            <v>5.8</v>
          </cell>
          <cell r="CF51">
            <v>6.6</v>
          </cell>
          <cell r="CN51">
            <v>0.3</v>
          </cell>
          <cell r="CV51">
            <v>15.5</v>
          </cell>
        </row>
        <row r="53">
          <cell r="BP53">
            <v>40.6</v>
          </cell>
          <cell r="BX53">
            <v>39.4</v>
          </cell>
          <cell r="CF53">
            <v>43.7</v>
          </cell>
          <cell r="CN53">
            <v>43.1</v>
          </cell>
          <cell r="CV53">
            <v>44</v>
          </cell>
        </row>
        <row r="55">
          <cell r="AN55" t="str">
            <v>類似団体内平均値</v>
          </cell>
          <cell r="BP55">
            <v>32.5</v>
          </cell>
          <cell r="BX55">
            <v>30.2</v>
          </cell>
          <cell r="CF55">
            <v>25.4</v>
          </cell>
          <cell r="CN55">
            <v>22.9</v>
          </cell>
          <cell r="CV55">
            <v>28.5</v>
          </cell>
        </row>
        <row r="57">
          <cell r="BP57">
            <v>57</v>
          </cell>
          <cell r="BX57">
            <v>58.9</v>
          </cell>
          <cell r="CF57">
            <v>60</v>
          </cell>
          <cell r="CN57">
            <v>60.6</v>
          </cell>
          <cell r="CV57">
            <v>62.3</v>
          </cell>
        </row>
        <row r="72">
          <cell r="BP72" t="str">
            <v>H28</v>
          </cell>
          <cell r="BX72" t="str">
            <v>H29</v>
          </cell>
          <cell r="CF72" t="str">
            <v>H30</v>
          </cell>
          <cell r="CN72" t="str">
            <v>R01</v>
          </cell>
          <cell r="CV72" t="str">
            <v>R02</v>
          </cell>
        </row>
        <row r="73">
          <cell r="AN73" t="str">
            <v>当該団体値</v>
          </cell>
          <cell r="BP73">
            <v>15.6</v>
          </cell>
          <cell r="BX73">
            <v>5.8</v>
          </cell>
          <cell r="CF73">
            <v>6.6</v>
          </cell>
          <cell r="CN73">
            <v>0.3</v>
          </cell>
          <cell r="CV73">
            <v>15.5</v>
          </cell>
        </row>
        <row r="75">
          <cell r="BP75">
            <v>8.6</v>
          </cell>
          <cell r="BX75">
            <v>8.1999999999999993</v>
          </cell>
          <cell r="CF75">
            <v>8.1</v>
          </cell>
          <cell r="CN75">
            <v>8.1</v>
          </cell>
          <cell r="CV75">
            <v>8.5</v>
          </cell>
        </row>
        <row r="77">
          <cell r="AN77" t="str">
            <v>類似団体内平均値</v>
          </cell>
          <cell r="BP77">
            <v>32.5</v>
          </cell>
          <cell r="BX77">
            <v>30.2</v>
          </cell>
          <cell r="CF77">
            <v>25.4</v>
          </cell>
          <cell r="CN77">
            <v>22.9</v>
          </cell>
          <cell r="CV77">
            <v>28.5</v>
          </cell>
        </row>
        <row r="79">
          <cell r="BP79">
            <v>8.1999999999999993</v>
          </cell>
          <cell r="BX79">
            <v>8</v>
          </cell>
          <cell r="CF79">
            <v>7.8</v>
          </cell>
          <cell r="CN79">
            <v>7.7</v>
          </cell>
          <cell r="CV79">
            <v>7.5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41353953</v>
      </c>
      <c r="BO4" s="395"/>
      <c r="BP4" s="395"/>
      <c r="BQ4" s="395"/>
      <c r="BR4" s="395"/>
      <c r="BS4" s="395"/>
      <c r="BT4" s="395"/>
      <c r="BU4" s="396"/>
      <c r="BV4" s="394">
        <v>35523458</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4.7</v>
      </c>
      <c r="CU4" s="401"/>
      <c r="CV4" s="401"/>
      <c r="CW4" s="401"/>
      <c r="CX4" s="401"/>
      <c r="CY4" s="401"/>
      <c r="CZ4" s="401"/>
      <c r="DA4" s="402"/>
      <c r="DB4" s="400">
        <v>7</v>
      </c>
      <c r="DC4" s="401"/>
      <c r="DD4" s="401"/>
      <c r="DE4" s="401"/>
      <c r="DF4" s="401"/>
      <c r="DG4" s="401"/>
      <c r="DH4" s="401"/>
      <c r="DI4" s="402"/>
      <c r="DJ4" s="186"/>
      <c r="DK4" s="186"/>
      <c r="DL4" s="186"/>
      <c r="DM4" s="186"/>
      <c r="DN4" s="186"/>
      <c r="DO4" s="186"/>
    </row>
    <row r="5" spans="1:119" ht="18.75" customHeight="1">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40072456</v>
      </c>
      <c r="BO5" s="432"/>
      <c r="BP5" s="432"/>
      <c r="BQ5" s="432"/>
      <c r="BR5" s="432"/>
      <c r="BS5" s="432"/>
      <c r="BT5" s="432"/>
      <c r="BU5" s="433"/>
      <c r="BV5" s="431">
        <v>34248404</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99</v>
      </c>
      <c r="CU5" s="429"/>
      <c r="CV5" s="429"/>
      <c r="CW5" s="429"/>
      <c r="CX5" s="429"/>
      <c r="CY5" s="429"/>
      <c r="CZ5" s="429"/>
      <c r="DA5" s="430"/>
      <c r="DB5" s="428">
        <v>99.7</v>
      </c>
      <c r="DC5" s="429"/>
      <c r="DD5" s="429"/>
      <c r="DE5" s="429"/>
      <c r="DF5" s="429"/>
      <c r="DG5" s="429"/>
      <c r="DH5" s="429"/>
      <c r="DI5" s="430"/>
      <c r="DJ5" s="186"/>
      <c r="DK5" s="186"/>
      <c r="DL5" s="186"/>
      <c r="DM5" s="186"/>
      <c r="DN5" s="186"/>
      <c r="DO5" s="186"/>
    </row>
    <row r="6" spans="1:119" ht="18.75" customHeight="1">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1281497</v>
      </c>
      <c r="BO6" s="432"/>
      <c r="BP6" s="432"/>
      <c r="BQ6" s="432"/>
      <c r="BR6" s="432"/>
      <c r="BS6" s="432"/>
      <c r="BT6" s="432"/>
      <c r="BU6" s="433"/>
      <c r="BV6" s="431">
        <v>1275054</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102.9</v>
      </c>
      <c r="CU6" s="469"/>
      <c r="CV6" s="469"/>
      <c r="CW6" s="469"/>
      <c r="CX6" s="469"/>
      <c r="CY6" s="469"/>
      <c r="CZ6" s="469"/>
      <c r="DA6" s="470"/>
      <c r="DB6" s="468">
        <v>103.8</v>
      </c>
      <c r="DC6" s="469"/>
      <c r="DD6" s="469"/>
      <c r="DE6" s="469"/>
      <c r="DF6" s="469"/>
      <c r="DG6" s="469"/>
      <c r="DH6" s="469"/>
      <c r="DI6" s="470"/>
      <c r="DJ6" s="186"/>
      <c r="DK6" s="186"/>
      <c r="DL6" s="186"/>
      <c r="DM6" s="186"/>
      <c r="DN6" s="186"/>
      <c r="DO6" s="186"/>
    </row>
    <row r="7" spans="1:119" ht="18.75" customHeight="1">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102</v>
      </c>
      <c r="AV7" s="464"/>
      <c r="AW7" s="464"/>
      <c r="AX7" s="464"/>
      <c r="AY7" s="465" t="s">
        <v>106</v>
      </c>
      <c r="AZ7" s="466"/>
      <c r="BA7" s="466"/>
      <c r="BB7" s="466"/>
      <c r="BC7" s="466"/>
      <c r="BD7" s="466"/>
      <c r="BE7" s="466"/>
      <c r="BF7" s="466"/>
      <c r="BG7" s="466"/>
      <c r="BH7" s="466"/>
      <c r="BI7" s="466"/>
      <c r="BJ7" s="466"/>
      <c r="BK7" s="466"/>
      <c r="BL7" s="466"/>
      <c r="BM7" s="467"/>
      <c r="BN7" s="431">
        <v>431093</v>
      </c>
      <c r="BO7" s="432"/>
      <c r="BP7" s="432"/>
      <c r="BQ7" s="432"/>
      <c r="BR7" s="432"/>
      <c r="BS7" s="432"/>
      <c r="BT7" s="432"/>
      <c r="BU7" s="433"/>
      <c r="BV7" s="431">
        <v>32984</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18096356</v>
      </c>
      <c r="CU7" s="432"/>
      <c r="CV7" s="432"/>
      <c r="CW7" s="432"/>
      <c r="CX7" s="432"/>
      <c r="CY7" s="432"/>
      <c r="CZ7" s="432"/>
      <c r="DA7" s="433"/>
      <c r="DB7" s="431">
        <v>17851844</v>
      </c>
      <c r="DC7" s="432"/>
      <c r="DD7" s="432"/>
      <c r="DE7" s="432"/>
      <c r="DF7" s="432"/>
      <c r="DG7" s="432"/>
      <c r="DH7" s="432"/>
      <c r="DI7" s="433"/>
      <c r="DJ7" s="186"/>
      <c r="DK7" s="186"/>
      <c r="DL7" s="186"/>
      <c r="DM7" s="186"/>
      <c r="DN7" s="186"/>
      <c r="DO7" s="186"/>
    </row>
    <row r="8" spans="1:119" ht="18.75" customHeight="1" thickBot="1">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94</v>
      </c>
      <c r="AV8" s="464"/>
      <c r="AW8" s="464"/>
      <c r="AX8" s="464"/>
      <c r="AY8" s="465" t="s">
        <v>109</v>
      </c>
      <c r="AZ8" s="466"/>
      <c r="BA8" s="466"/>
      <c r="BB8" s="466"/>
      <c r="BC8" s="466"/>
      <c r="BD8" s="466"/>
      <c r="BE8" s="466"/>
      <c r="BF8" s="466"/>
      <c r="BG8" s="466"/>
      <c r="BH8" s="466"/>
      <c r="BI8" s="466"/>
      <c r="BJ8" s="466"/>
      <c r="BK8" s="466"/>
      <c r="BL8" s="466"/>
      <c r="BM8" s="467"/>
      <c r="BN8" s="431">
        <v>850404</v>
      </c>
      <c r="BO8" s="432"/>
      <c r="BP8" s="432"/>
      <c r="BQ8" s="432"/>
      <c r="BR8" s="432"/>
      <c r="BS8" s="432"/>
      <c r="BT8" s="432"/>
      <c r="BU8" s="433"/>
      <c r="BV8" s="431">
        <v>1242070</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0.45</v>
      </c>
      <c r="CU8" s="472"/>
      <c r="CV8" s="472"/>
      <c r="CW8" s="472"/>
      <c r="CX8" s="472"/>
      <c r="CY8" s="472"/>
      <c r="CZ8" s="472"/>
      <c r="DA8" s="473"/>
      <c r="DB8" s="471">
        <v>0.44</v>
      </c>
      <c r="DC8" s="472"/>
      <c r="DD8" s="472"/>
      <c r="DE8" s="472"/>
      <c r="DF8" s="472"/>
      <c r="DG8" s="472"/>
      <c r="DH8" s="472"/>
      <c r="DI8" s="473"/>
      <c r="DJ8" s="186"/>
      <c r="DK8" s="186"/>
      <c r="DL8" s="186"/>
      <c r="DM8" s="186"/>
      <c r="DN8" s="186"/>
      <c r="DO8" s="186"/>
    </row>
    <row r="9" spans="1:119" ht="18.75" customHeight="1" thickBot="1">
      <c r="A9" s="187"/>
      <c r="B9" s="425" t="s">
        <v>111</v>
      </c>
      <c r="C9" s="426"/>
      <c r="D9" s="426"/>
      <c r="E9" s="426"/>
      <c r="F9" s="426"/>
      <c r="G9" s="426"/>
      <c r="H9" s="426"/>
      <c r="I9" s="426"/>
      <c r="J9" s="426"/>
      <c r="K9" s="474"/>
      <c r="L9" s="475" t="s">
        <v>112</v>
      </c>
      <c r="M9" s="476"/>
      <c r="N9" s="476"/>
      <c r="O9" s="476"/>
      <c r="P9" s="476"/>
      <c r="Q9" s="477"/>
      <c r="R9" s="478">
        <v>64292</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94</v>
      </c>
      <c r="AV9" s="464"/>
      <c r="AW9" s="464"/>
      <c r="AX9" s="464"/>
      <c r="AY9" s="465" t="s">
        <v>115</v>
      </c>
      <c r="AZ9" s="466"/>
      <c r="BA9" s="466"/>
      <c r="BB9" s="466"/>
      <c r="BC9" s="466"/>
      <c r="BD9" s="466"/>
      <c r="BE9" s="466"/>
      <c r="BF9" s="466"/>
      <c r="BG9" s="466"/>
      <c r="BH9" s="466"/>
      <c r="BI9" s="466"/>
      <c r="BJ9" s="466"/>
      <c r="BK9" s="466"/>
      <c r="BL9" s="466"/>
      <c r="BM9" s="467"/>
      <c r="BN9" s="431">
        <v>-391666</v>
      </c>
      <c r="BO9" s="432"/>
      <c r="BP9" s="432"/>
      <c r="BQ9" s="432"/>
      <c r="BR9" s="432"/>
      <c r="BS9" s="432"/>
      <c r="BT9" s="432"/>
      <c r="BU9" s="433"/>
      <c r="BV9" s="431">
        <v>393168</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16.100000000000001</v>
      </c>
      <c r="CU9" s="429"/>
      <c r="CV9" s="429"/>
      <c r="CW9" s="429"/>
      <c r="CX9" s="429"/>
      <c r="CY9" s="429"/>
      <c r="CZ9" s="429"/>
      <c r="DA9" s="430"/>
      <c r="DB9" s="428">
        <v>16.5</v>
      </c>
      <c r="DC9" s="429"/>
      <c r="DD9" s="429"/>
      <c r="DE9" s="429"/>
      <c r="DF9" s="429"/>
      <c r="DG9" s="429"/>
      <c r="DH9" s="429"/>
      <c r="DI9" s="430"/>
      <c r="DJ9" s="186"/>
      <c r="DK9" s="186"/>
      <c r="DL9" s="186"/>
      <c r="DM9" s="186"/>
      <c r="DN9" s="186"/>
      <c r="DO9" s="186"/>
    </row>
    <row r="10" spans="1:119" ht="18.75" customHeight="1" thickBot="1">
      <c r="A10" s="187"/>
      <c r="B10" s="425"/>
      <c r="C10" s="426"/>
      <c r="D10" s="426"/>
      <c r="E10" s="426"/>
      <c r="F10" s="426"/>
      <c r="G10" s="426"/>
      <c r="H10" s="426"/>
      <c r="I10" s="426"/>
      <c r="J10" s="426"/>
      <c r="K10" s="474"/>
      <c r="L10" s="481" t="s">
        <v>117</v>
      </c>
      <c r="M10" s="461"/>
      <c r="N10" s="461"/>
      <c r="O10" s="461"/>
      <c r="P10" s="461"/>
      <c r="Q10" s="462"/>
      <c r="R10" s="482">
        <v>66782</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119</v>
      </c>
      <c r="AV10" s="464"/>
      <c r="AW10" s="464"/>
      <c r="AX10" s="464"/>
      <c r="AY10" s="465" t="s">
        <v>120</v>
      </c>
      <c r="AZ10" s="466"/>
      <c r="BA10" s="466"/>
      <c r="BB10" s="466"/>
      <c r="BC10" s="466"/>
      <c r="BD10" s="466"/>
      <c r="BE10" s="466"/>
      <c r="BF10" s="466"/>
      <c r="BG10" s="466"/>
      <c r="BH10" s="466"/>
      <c r="BI10" s="466"/>
      <c r="BJ10" s="466"/>
      <c r="BK10" s="466"/>
      <c r="BL10" s="466"/>
      <c r="BM10" s="467"/>
      <c r="BN10" s="431">
        <v>622521</v>
      </c>
      <c r="BO10" s="432"/>
      <c r="BP10" s="432"/>
      <c r="BQ10" s="432"/>
      <c r="BR10" s="432"/>
      <c r="BS10" s="432"/>
      <c r="BT10" s="432"/>
      <c r="BU10" s="433"/>
      <c r="BV10" s="431">
        <v>436640</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94</v>
      </c>
      <c r="AV11" s="464"/>
      <c r="AW11" s="464"/>
      <c r="AX11" s="464"/>
      <c r="AY11" s="465" t="s">
        <v>125</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126</v>
      </c>
      <c r="CE11" s="435"/>
      <c r="CF11" s="435"/>
      <c r="CG11" s="435"/>
      <c r="CH11" s="435"/>
      <c r="CI11" s="435"/>
      <c r="CJ11" s="435"/>
      <c r="CK11" s="435"/>
      <c r="CL11" s="435"/>
      <c r="CM11" s="435"/>
      <c r="CN11" s="435"/>
      <c r="CO11" s="435"/>
      <c r="CP11" s="435"/>
      <c r="CQ11" s="435"/>
      <c r="CR11" s="435"/>
      <c r="CS11" s="436"/>
      <c r="CT11" s="471" t="s">
        <v>127</v>
      </c>
      <c r="CU11" s="472"/>
      <c r="CV11" s="472"/>
      <c r="CW11" s="472"/>
      <c r="CX11" s="472"/>
      <c r="CY11" s="472"/>
      <c r="CZ11" s="472"/>
      <c r="DA11" s="473"/>
      <c r="DB11" s="471" t="s">
        <v>127</v>
      </c>
      <c r="DC11" s="472"/>
      <c r="DD11" s="472"/>
      <c r="DE11" s="472"/>
      <c r="DF11" s="472"/>
      <c r="DG11" s="472"/>
      <c r="DH11" s="472"/>
      <c r="DI11" s="473"/>
      <c r="DJ11" s="186"/>
      <c r="DK11" s="186"/>
      <c r="DL11" s="186"/>
      <c r="DM11" s="186"/>
      <c r="DN11" s="186"/>
      <c r="DO11" s="186"/>
    </row>
    <row r="12" spans="1:119" ht="18.75" customHeight="1">
      <c r="A12" s="187"/>
      <c r="B12" s="491" t="s">
        <v>128</v>
      </c>
      <c r="C12" s="492"/>
      <c r="D12" s="492"/>
      <c r="E12" s="492"/>
      <c r="F12" s="492"/>
      <c r="G12" s="492"/>
      <c r="H12" s="492"/>
      <c r="I12" s="492"/>
      <c r="J12" s="492"/>
      <c r="K12" s="493"/>
      <c r="L12" s="500" t="s">
        <v>129</v>
      </c>
      <c r="M12" s="501"/>
      <c r="N12" s="501"/>
      <c r="O12" s="501"/>
      <c r="P12" s="501"/>
      <c r="Q12" s="502"/>
      <c r="R12" s="503">
        <v>65474</v>
      </c>
      <c r="S12" s="504"/>
      <c r="T12" s="504"/>
      <c r="U12" s="504"/>
      <c r="V12" s="505"/>
      <c r="W12" s="506" t="s">
        <v>1</v>
      </c>
      <c r="X12" s="464"/>
      <c r="Y12" s="464"/>
      <c r="Z12" s="464"/>
      <c r="AA12" s="464"/>
      <c r="AB12" s="507"/>
      <c r="AC12" s="508" t="s">
        <v>130</v>
      </c>
      <c r="AD12" s="509"/>
      <c r="AE12" s="509"/>
      <c r="AF12" s="509"/>
      <c r="AG12" s="510"/>
      <c r="AH12" s="508" t="s">
        <v>131</v>
      </c>
      <c r="AI12" s="509"/>
      <c r="AJ12" s="509"/>
      <c r="AK12" s="509"/>
      <c r="AL12" s="511"/>
      <c r="AM12" s="460" t="s">
        <v>132</v>
      </c>
      <c r="AN12" s="461"/>
      <c r="AO12" s="461"/>
      <c r="AP12" s="461"/>
      <c r="AQ12" s="461"/>
      <c r="AR12" s="461"/>
      <c r="AS12" s="461"/>
      <c r="AT12" s="462"/>
      <c r="AU12" s="463" t="s">
        <v>102</v>
      </c>
      <c r="AV12" s="464"/>
      <c r="AW12" s="464"/>
      <c r="AX12" s="464"/>
      <c r="AY12" s="465" t="s">
        <v>133</v>
      </c>
      <c r="AZ12" s="466"/>
      <c r="BA12" s="466"/>
      <c r="BB12" s="466"/>
      <c r="BC12" s="466"/>
      <c r="BD12" s="466"/>
      <c r="BE12" s="466"/>
      <c r="BF12" s="466"/>
      <c r="BG12" s="466"/>
      <c r="BH12" s="466"/>
      <c r="BI12" s="466"/>
      <c r="BJ12" s="466"/>
      <c r="BK12" s="466"/>
      <c r="BL12" s="466"/>
      <c r="BM12" s="467"/>
      <c r="BN12" s="431">
        <v>807616</v>
      </c>
      <c r="BO12" s="432"/>
      <c r="BP12" s="432"/>
      <c r="BQ12" s="432"/>
      <c r="BR12" s="432"/>
      <c r="BS12" s="432"/>
      <c r="BT12" s="432"/>
      <c r="BU12" s="433"/>
      <c r="BV12" s="431">
        <v>895516</v>
      </c>
      <c r="BW12" s="432"/>
      <c r="BX12" s="432"/>
      <c r="BY12" s="432"/>
      <c r="BZ12" s="432"/>
      <c r="CA12" s="432"/>
      <c r="CB12" s="432"/>
      <c r="CC12" s="433"/>
      <c r="CD12" s="434" t="s">
        <v>134</v>
      </c>
      <c r="CE12" s="435"/>
      <c r="CF12" s="435"/>
      <c r="CG12" s="435"/>
      <c r="CH12" s="435"/>
      <c r="CI12" s="435"/>
      <c r="CJ12" s="435"/>
      <c r="CK12" s="435"/>
      <c r="CL12" s="435"/>
      <c r="CM12" s="435"/>
      <c r="CN12" s="435"/>
      <c r="CO12" s="435"/>
      <c r="CP12" s="435"/>
      <c r="CQ12" s="435"/>
      <c r="CR12" s="435"/>
      <c r="CS12" s="436"/>
      <c r="CT12" s="471" t="s">
        <v>127</v>
      </c>
      <c r="CU12" s="472"/>
      <c r="CV12" s="472"/>
      <c r="CW12" s="472"/>
      <c r="CX12" s="472"/>
      <c r="CY12" s="472"/>
      <c r="CZ12" s="472"/>
      <c r="DA12" s="473"/>
      <c r="DB12" s="471" t="s">
        <v>127</v>
      </c>
      <c r="DC12" s="472"/>
      <c r="DD12" s="472"/>
      <c r="DE12" s="472"/>
      <c r="DF12" s="472"/>
      <c r="DG12" s="472"/>
      <c r="DH12" s="472"/>
      <c r="DI12" s="473"/>
      <c r="DJ12" s="186"/>
      <c r="DK12" s="186"/>
      <c r="DL12" s="186"/>
      <c r="DM12" s="186"/>
      <c r="DN12" s="186"/>
      <c r="DO12" s="186"/>
    </row>
    <row r="13" spans="1:119" ht="18.75" customHeight="1">
      <c r="A13" s="187"/>
      <c r="B13" s="494"/>
      <c r="C13" s="495"/>
      <c r="D13" s="495"/>
      <c r="E13" s="495"/>
      <c r="F13" s="495"/>
      <c r="G13" s="495"/>
      <c r="H13" s="495"/>
      <c r="I13" s="495"/>
      <c r="J13" s="495"/>
      <c r="K13" s="496"/>
      <c r="L13" s="197"/>
      <c r="M13" s="522" t="s">
        <v>135</v>
      </c>
      <c r="N13" s="523"/>
      <c r="O13" s="523"/>
      <c r="P13" s="523"/>
      <c r="Q13" s="524"/>
      <c r="R13" s="515">
        <v>64485</v>
      </c>
      <c r="S13" s="516"/>
      <c r="T13" s="516"/>
      <c r="U13" s="516"/>
      <c r="V13" s="517"/>
      <c r="W13" s="447" t="s">
        <v>136</v>
      </c>
      <c r="X13" s="448"/>
      <c r="Y13" s="448"/>
      <c r="Z13" s="448"/>
      <c r="AA13" s="448"/>
      <c r="AB13" s="438"/>
      <c r="AC13" s="482">
        <v>5170</v>
      </c>
      <c r="AD13" s="483"/>
      <c r="AE13" s="483"/>
      <c r="AF13" s="483"/>
      <c r="AG13" s="525"/>
      <c r="AH13" s="482">
        <v>5426</v>
      </c>
      <c r="AI13" s="483"/>
      <c r="AJ13" s="483"/>
      <c r="AK13" s="483"/>
      <c r="AL13" s="484"/>
      <c r="AM13" s="460" t="s">
        <v>137</v>
      </c>
      <c r="AN13" s="461"/>
      <c r="AO13" s="461"/>
      <c r="AP13" s="461"/>
      <c r="AQ13" s="461"/>
      <c r="AR13" s="461"/>
      <c r="AS13" s="461"/>
      <c r="AT13" s="462"/>
      <c r="AU13" s="463" t="s">
        <v>138</v>
      </c>
      <c r="AV13" s="464"/>
      <c r="AW13" s="464"/>
      <c r="AX13" s="464"/>
      <c r="AY13" s="465" t="s">
        <v>139</v>
      </c>
      <c r="AZ13" s="466"/>
      <c r="BA13" s="466"/>
      <c r="BB13" s="466"/>
      <c r="BC13" s="466"/>
      <c r="BD13" s="466"/>
      <c r="BE13" s="466"/>
      <c r="BF13" s="466"/>
      <c r="BG13" s="466"/>
      <c r="BH13" s="466"/>
      <c r="BI13" s="466"/>
      <c r="BJ13" s="466"/>
      <c r="BK13" s="466"/>
      <c r="BL13" s="466"/>
      <c r="BM13" s="467"/>
      <c r="BN13" s="431">
        <v>-576761</v>
      </c>
      <c r="BO13" s="432"/>
      <c r="BP13" s="432"/>
      <c r="BQ13" s="432"/>
      <c r="BR13" s="432"/>
      <c r="BS13" s="432"/>
      <c r="BT13" s="432"/>
      <c r="BU13" s="433"/>
      <c r="BV13" s="431">
        <v>-65708</v>
      </c>
      <c r="BW13" s="432"/>
      <c r="BX13" s="432"/>
      <c r="BY13" s="432"/>
      <c r="BZ13" s="432"/>
      <c r="CA13" s="432"/>
      <c r="CB13" s="432"/>
      <c r="CC13" s="433"/>
      <c r="CD13" s="434" t="s">
        <v>140</v>
      </c>
      <c r="CE13" s="435"/>
      <c r="CF13" s="435"/>
      <c r="CG13" s="435"/>
      <c r="CH13" s="435"/>
      <c r="CI13" s="435"/>
      <c r="CJ13" s="435"/>
      <c r="CK13" s="435"/>
      <c r="CL13" s="435"/>
      <c r="CM13" s="435"/>
      <c r="CN13" s="435"/>
      <c r="CO13" s="435"/>
      <c r="CP13" s="435"/>
      <c r="CQ13" s="435"/>
      <c r="CR13" s="435"/>
      <c r="CS13" s="436"/>
      <c r="CT13" s="428">
        <v>8.5</v>
      </c>
      <c r="CU13" s="429"/>
      <c r="CV13" s="429"/>
      <c r="CW13" s="429"/>
      <c r="CX13" s="429"/>
      <c r="CY13" s="429"/>
      <c r="CZ13" s="429"/>
      <c r="DA13" s="430"/>
      <c r="DB13" s="428">
        <v>8.1</v>
      </c>
      <c r="DC13" s="429"/>
      <c r="DD13" s="429"/>
      <c r="DE13" s="429"/>
      <c r="DF13" s="429"/>
      <c r="DG13" s="429"/>
      <c r="DH13" s="429"/>
      <c r="DI13" s="430"/>
      <c r="DJ13" s="186"/>
      <c r="DK13" s="186"/>
      <c r="DL13" s="186"/>
      <c r="DM13" s="186"/>
      <c r="DN13" s="186"/>
      <c r="DO13" s="186"/>
    </row>
    <row r="14" spans="1:119" ht="18.75" customHeight="1" thickBot="1">
      <c r="A14" s="187"/>
      <c r="B14" s="494"/>
      <c r="C14" s="495"/>
      <c r="D14" s="495"/>
      <c r="E14" s="495"/>
      <c r="F14" s="495"/>
      <c r="G14" s="495"/>
      <c r="H14" s="495"/>
      <c r="I14" s="495"/>
      <c r="J14" s="495"/>
      <c r="K14" s="496"/>
      <c r="L14" s="512" t="s">
        <v>141</v>
      </c>
      <c r="M14" s="513"/>
      <c r="N14" s="513"/>
      <c r="O14" s="513"/>
      <c r="P14" s="513"/>
      <c r="Q14" s="514"/>
      <c r="R14" s="515">
        <v>66223</v>
      </c>
      <c r="S14" s="516"/>
      <c r="T14" s="516"/>
      <c r="U14" s="516"/>
      <c r="V14" s="517"/>
      <c r="W14" s="421"/>
      <c r="X14" s="422"/>
      <c r="Y14" s="422"/>
      <c r="Z14" s="422"/>
      <c r="AA14" s="422"/>
      <c r="AB14" s="411"/>
      <c r="AC14" s="518">
        <v>16.8</v>
      </c>
      <c r="AD14" s="519"/>
      <c r="AE14" s="519"/>
      <c r="AF14" s="519"/>
      <c r="AG14" s="520"/>
      <c r="AH14" s="518">
        <v>17.2</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142</v>
      </c>
      <c r="CE14" s="527"/>
      <c r="CF14" s="527"/>
      <c r="CG14" s="527"/>
      <c r="CH14" s="527"/>
      <c r="CI14" s="527"/>
      <c r="CJ14" s="527"/>
      <c r="CK14" s="527"/>
      <c r="CL14" s="527"/>
      <c r="CM14" s="527"/>
      <c r="CN14" s="527"/>
      <c r="CO14" s="527"/>
      <c r="CP14" s="527"/>
      <c r="CQ14" s="527"/>
      <c r="CR14" s="527"/>
      <c r="CS14" s="528"/>
      <c r="CT14" s="529">
        <v>15.5</v>
      </c>
      <c r="CU14" s="530"/>
      <c r="CV14" s="530"/>
      <c r="CW14" s="530"/>
      <c r="CX14" s="530"/>
      <c r="CY14" s="530"/>
      <c r="CZ14" s="530"/>
      <c r="DA14" s="531"/>
      <c r="DB14" s="529">
        <v>0.3</v>
      </c>
      <c r="DC14" s="530"/>
      <c r="DD14" s="530"/>
      <c r="DE14" s="530"/>
      <c r="DF14" s="530"/>
      <c r="DG14" s="530"/>
      <c r="DH14" s="530"/>
      <c r="DI14" s="531"/>
      <c r="DJ14" s="186"/>
      <c r="DK14" s="186"/>
      <c r="DL14" s="186"/>
      <c r="DM14" s="186"/>
      <c r="DN14" s="186"/>
      <c r="DO14" s="186"/>
    </row>
    <row r="15" spans="1:119" ht="18.75" customHeight="1">
      <c r="A15" s="187"/>
      <c r="B15" s="494"/>
      <c r="C15" s="495"/>
      <c r="D15" s="495"/>
      <c r="E15" s="495"/>
      <c r="F15" s="495"/>
      <c r="G15" s="495"/>
      <c r="H15" s="495"/>
      <c r="I15" s="495"/>
      <c r="J15" s="495"/>
      <c r="K15" s="496"/>
      <c r="L15" s="197"/>
      <c r="M15" s="522" t="s">
        <v>135</v>
      </c>
      <c r="N15" s="523"/>
      <c r="O15" s="523"/>
      <c r="P15" s="523"/>
      <c r="Q15" s="524"/>
      <c r="R15" s="515">
        <v>65249</v>
      </c>
      <c r="S15" s="516"/>
      <c r="T15" s="516"/>
      <c r="U15" s="516"/>
      <c r="V15" s="517"/>
      <c r="W15" s="447" t="s">
        <v>143</v>
      </c>
      <c r="X15" s="448"/>
      <c r="Y15" s="448"/>
      <c r="Z15" s="448"/>
      <c r="AA15" s="448"/>
      <c r="AB15" s="438"/>
      <c r="AC15" s="482">
        <v>7861</v>
      </c>
      <c r="AD15" s="483"/>
      <c r="AE15" s="483"/>
      <c r="AF15" s="483"/>
      <c r="AG15" s="525"/>
      <c r="AH15" s="482">
        <v>8310</v>
      </c>
      <c r="AI15" s="483"/>
      <c r="AJ15" s="483"/>
      <c r="AK15" s="483"/>
      <c r="AL15" s="484"/>
      <c r="AM15" s="460"/>
      <c r="AN15" s="461"/>
      <c r="AO15" s="461"/>
      <c r="AP15" s="461"/>
      <c r="AQ15" s="461"/>
      <c r="AR15" s="461"/>
      <c r="AS15" s="461"/>
      <c r="AT15" s="462"/>
      <c r="AU15" s="463"/>
      <c r="AV15" s="464"/>
      <c r="AW15" s="464"/>
      <c r="AX15" s="464"/>
      <c r="AY15" s="391" t="s">
        <v>144</v>
      </c>
      <c r="AZ15" s="392"/>
      <c r="BA15" s="392"/>
      <c r="BB15" s="392"/>
      <c r="BC15" s="392"/>
      <c r="BD15" s="392"/>
      <c r="BE15" s="392"/>
      <c r="BF15" s="392"/>
      <c r="BG15" s="392"/>
      <c r="BH15" s="392"/>
      <c r="BI15" s="392"/>
      <c r="BJ15" s="392"/>
      <c r="BK15" s="392"/>
      <c r="BL15" s="392"/>
      <c r="BM15" s="393"/>
      <c r="BN15" s="394">
        <v>6945726</v>
      </c>
      <c r="BO15" s="395"/>
      <c r="BP15" s="395"/>
      <c r="BQ15" s="395"/>
      <c r="BR15" s="395"/>
      <c r="BS15" s="395"/>
      <c r="BT15" s="395"/>
      <c r="BU15" s="396"/>
      <c r="BV15" s="394">
        <v>6616422</v>
      </c>
      <c r="BW15" s="395"/>
      <c r="BX15" s="395"/>
      <c r="BY15" s="395"/>
      <c r="BZ15" s="395"/>
      <c r="CA15" s="395"/>
      <c r="CB15" s="395"/>
      <c r="CC15" s="396"/>
      <c r="CD15" s="532" t="s">
        <v>145</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4"/>
      <c r="C16" s="495"/>
      <c r="D16" s="495"/>
      <c r="E16" s="495"/>
      <c r="F16" s="495"/>
      <c r="G16" s="495"/>
      <c r="H16" s="495"/>
      <c r="I16" s="495"/>
      <c r="J16" s="495"/>
      <c r="K16" s="496"/>
      <c r="L16" s="512" t="s">
        <v>146</v>
      </c>
      <c r="M16" s="543"/>
      <c r="N16" s="543"/>
      <c r="O16" s="543"/>
      <c r="P16" s="543"/>
      <c r="Q16" s="544"/>
      <c r="R16" s="535" t="s">
        <v>147</v>
      </c>
      <c r="S16" s="536"/>
      <c r="T16" s="536"/>
      <c r="U16" s="536"/>
      <c r="V16" s="537"/>
      <c r="W16" s="421"/>
      <c r="X16" s="422"/>
      <c r="Y16" s="422"/>
      <c r="Z16" s="422"/>
      <c r="AA16" s="422"/>
      <c r="AB16" s="411"/>
      <c r="AC16" s="518">
        <v>25.5</v>
      </c>
      <c r="AD16" s="519"/>
      <c r="AE16" s="519"/>
      <c r="AF16" s="519"/>
      <c r="AG16" s="520"/>
      <c r="AH16" s="518">
        <v>26.3</v>
      </c>
      <c r="AI16" s="519"/>
      <c r="AJ16" s="519"/>
      <c r="AK16" s="519"/>
      <c r="AL16" s="521"/>
      <c r="AM16" s="460"/>
      <c r="AN16" s="461"/>
      <c r="AO16" s="461"/>
      <c r="AP16" s="461"/>
      <c r="AQ16" s="461"/>
      <c r="AR16" s="461"/>
      <c r="AS16" s="461"/>
      <c r="AT16" s="462"/>
      <c r="AU16" s="463"/>
      <c r="AV16" s="464"/>
      <c r="AW16" s="464"/>
      <c r="AX16" s="464"/>
      <c r="AY16" s="465" t="s">
        <v>148</v>
      </c>
      <c r="AZ16" s="466"/>
      <c r="BA16" s="466"/>
      <c r="BB16" s="466"/>
      <c r="BC16" s="466"/>
      <c r="BD16" s="466"/>
      <c r="BE16" s="466"/>
      <c r="BF16" s="466"/>
      <c r="BG16" s="466"/>
      <c r="BH16" s="466"/>
      <c r="BI16" s="466"/>
      <c r="BJ16" s="466"/>
      <c r="BK16" s="466"/>
      <c r="BL16" s="466"/>
      <c r="BM16" s="467"/>
      <c r="BN16" s="431">
        <v>15524022</v>
      </c>
      <c r="BO16" s="432"/>
      <c r="BP16" s="432"/>
      <c r="BQ16" s="432"/>
      <c r="BR16" s="432"/>
      <c r="BS16" s="432"/>
      <c r="BT16" s="432"/>
      <c r="BU16" s="433"/>
      <c r="BV16" s="431">
        <v>15099259</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c r="A17" s="187"/>
      <c r="B17" s="497"/>
      <c r="C17" s="498"/>
      <c r="D17" s="498"/>
      <c r="E17" s="498"/>
      <c r="F17" s="498"/>
      <c r="G17" s="498"/>
      <c r="H17" s="498"/>
      <c r="I17" s="498"/>
      <c r="J17" s="498"/>
      <c r="K17" s="499"/>
      <c r="L17" s="202"/>
      <c r="M17" s="538" t="s">
        <v>149</v>
      </c>
      <c r="N17" s="539"/>
      <c r="O17" s="539"/>
      <c r="P17" s="539"/>
      <c r="Q17" s="540"/>
      <c r="R17" s="535" t="s">
        <v>150</v>
      </c>
      <c r="S17" s="536"/>
      <c r="T17" s="536"/>
      <c r="U17" s="536"/>
      <c r="V17" s="537"/>
      <c r="W17" s="447" t="s">
        <v>151</v>
      </c>
      <c r="X17" s="448"/>
      <c r="Y17" s="448"/>
      <c r="Z17" s="448"/>
      <c r="AA17" s="448"/>
      <c r="AB17" s="438"/>
      <c r="AC17" s="482">
        <v>17819</v>
      </c>
      <c r="AD17" s="483"/>
      <c r="AE17" s="483"/>
      <c r="AF17" s="483"/>
      <c r="AG17" s="525"/>
      <c r="AH17" s="482">
        <v>17883</v>
      </c>
      <c r="AI17" s="483"/>
      <c r="AJ17" s="483"/>
      <c r="AK17" s="483"/>
      <c r="AL17" s="484"/>
      <c r="AM17" s="460"/>
      <c r="AN17" s="461"/>
      <c r="AO17" s="461"/>
      <c r="AP17" s="461"/>
      <c r="AQ17" s="461"/>
      <c r="AR17" s="461"/>
      <c r="AS17" s="461"/>
      <c r="AT17" s="462"/>
      <c r="AU17" s="463"/>
      <c r="AV17" s="464"/>
      <c r="AW17" s="464"/>
      <c r="AX17" s="464"/>
      <c r="AY17" s="465" t="s">
        <v>152</v>
      </c>
      <c r="AZ17" s="466"/>
      <c r="BA17" s="466"/>
      <c r="BB17" s="466"/>
      <c r="BC17" s="466"/>
      <c r="BD17" s="466"/>
      <c r="BE17" s="466"/>
      <c r="BF17" s="466"/>
      <c r="BG17" s="466"/>
      <c r="BH17" s="466"/>
      <c r="BI17" s="466"/>
      <c r="BJ17" s="466"/>
      <c r="BK17" s="466"/>
      <c r="BL17" s="466"/>
      <c r="BM17" s="467"/>
      <c r="BN17" s="431">
        <v>8699273</v>
      </c>
      <c r="BO17" s="432"/>
      <c r="BP17" s="432"/>
      <c r="BQ17" s="432"/>
      <c r="BR17" s="432"/>
      <c r="BS17" s="432"/>
      <c r="BT17" s="432"/>
      <c r="BU17" s="433"/>
      <c r="BV17" s="431">
        <v>8375001</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c r="A18" s="187"/>
      <c r="B18" s="545" t="s">
        <v>153</v>
      </c>
      <c r="C18" s="474"/>
      <c r="D18" s="474"/>
      <c r="E18" s="546"/>
      <c r="F18" s="546"/>
      <c r="G18" s="546"/>
      <c r="H18" s="546"/>
      <c r="I18" s="546"/>
      <c r="J18" s="546"/>
      <c r="K18" s="546"/>
      <c r="L18" s="547">
        <v>152.6</v>
      </c>
      <c r="M18" s="547"/>
      <c r="N18" s="547"/>
      <c r="O18" s="547"/>
      <c r="P18" s="547"/>
      <c r="Q18" s="547"/>
      <c r="R18" s="548"/>
      <c r="S18" s="548"/>
      <c r="T18" s="548"/>
      <c r="U18" s="548"/>
      <c r="V18" s="549"/>
      <c r="W18" s="449"/>
      <c r="X18" s="450"/>
      <c r="Y18" s="450"/>
      <c r="Z18" s="450"/>
      <c r="AA18" s="450"/>
      <c r="AB18" s="441"/>
      <c r="AC18" s="550">
        <v>57.8</v>
      </c>
      <c r="AD18" s="551"/>
      <c r="AE18" s="551"/>
      <c r="AF18" s="551"/>
      <c r="AG18" s="552"/>
      <c r="AH18" s="550">
        <v>56.6</v>
      </c>
      <c r="AI18" s="551"/>
      <c r="AJ18" s="551"/>
      <c r="AK18" s="551"/>
      <c r="AL18" s="553"/>
      <c r="AM18" s="460"/>
      <c r="AN18" s="461"/>
      <c r="AO18" s="461"/>
      <c r="AP18" s="461"/>
      <c r="AQ18" s="461"/>
      <c r="AR18" s="461"/>
      <c r="AS18" s="461"/>
      <c r="AT18" s="462"/>
      <c r="AU18" s="463"/>
      <c r="AV18" s="464"/>
      <c r="AW18" s="464"/>
      <c r="AX18" s="464"/>
      <c r="AY18" s="465" t="s">
        <v>154</v>
      </c>
      <c r="AZ18" s="466"/>
      <c r="BA18" s="466"/>
      <c r="BB18" s="466"/>
      <c r="BC18" s="466"/>
      <c r="BD18" s="466"/>
      <c r="BE18" s="466"/>
      <c r="BF18" s="466"/>
      <c r="BG18" s="466"/>
      <c r="BH18" s="466"/>
      <c r="BI18" s="466"/>
      <c r="BJ18" s="466"/>
      <c r="BK18" s="466"/>
      <c r="BL18" s="466"/>
      <c r="BM18" s="467"/>
      <c r="BN18" s="431">
        <v>17848256</v>
      </c>
      <c r="BO18" s="432"/>
      <c r="BP18" s="432"/>
      <c r="BQ18" s="432"/>
      <c r="BR18" s="432"/>
      <c r="BS18" s="432"/>
      <c r="BT18" s="432"/>
      <c r="BU18" s="433"/>
      <c r="BV18" s="431">
        <v>18006958</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c r="A19" s="187"/>
      <c r="B19" s="545" t="s">
        <v>155</v>
      </c>
      <c r="C19" s="474"/>
      <c r="D19" s="474"/>
      <c r="E19" s="546"/>
      <c r="F19" s="546"/>
      <c r="G19" s="546"/>
      <c r="H19" s="546"/>
      <c r="I19" s="546"/>
      <c r="J19" s="546"/>
      <c r="K19" s="546"/>
      <c r="L19" s="554">
        <v>421</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156</v>
      </c>
      <c r="AZ19" s="466"/>
      <c r="BA19" s="466"/>
      <c r="BB19" s="466"/>
      <c r="BC19" s="466"/>
      <c r="BD19" s="466"/>
      <c r="BE19" s="466"/>
      <c r="BF19" s="466"/>
      <c r="BG19" s="466"/>
      <c r="BH19" s="466"/>
      <c r="BI19" s="466"/>
      <c r="BJ19" s="466"/>
      <c r="BK19" s="466"/>
      <c r="BL19" s="466"/>
      <c r="BM19" s="467"/>
      <c r="BN19" s="431">
        <v>23748876</v>
      </c>
      <c r="BO19" s="432"/>
      <c r="BP19" s="432"/>
      <c r="BQ19" s="432"/>
      <c r="BR19" s="432"/>
      <c r="BS19" s="432"/>
      <c r="BT19" s="432"/>
      <c r="BU19" s="433"/>
      <c r="BV19" s="431">
        <v>22263871</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c r="A20" s="187"/>
      <c r="B20" s="545" t="s">
        <v>157</v>
      </c>
      <c r="C20" s="474"/>
      <c r="D20" s="474"/>
      <c r="E20" s="546"/>
      <c r="F20" s="546"/>
      <c r="G20" s="546"/>
      <c r="H20" s="546"/>
      <c r="I20" s="546"/>
      <c r="J20" s="546"/>
      <c r="K20" s="546"/>
      <c r="L20" s="554">
        <v>25278</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c r="A21" s="187"/>
      <c r="B21" s="565" t="s">
        <v>158</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c r="A22" s="187"/>
      <c r="B22" s="568" t="s">
        <v>159</v>
      </c>
      <c r="C22" s="569"/>
      <c r="D22" s="570"/>
      <c r="E22" s="443" t="s">
        <v>1</v>
      </c>
      <c r="F22" s="448"/>
      <c r="G22" s="448"/>
      <c r="H22" s="448"/>
      <c r="I22" s="448"/>
      <c r="J22" s="448"/>
      <c r="K22" s="438"/>
      <c r="L22" s="443" t="s">
        <v>160</v>
      </c>
      <c r="M22" s="448"/>
      <c r="N22" s="448"/>
      <c r="O22" s="448"/>
      <c r="P22" s="438"/>
      <c r="Q22" s="577" t="s">
        <v>161</v>
      </c>
      <c r="R22" s="578"/>
      <c r="S22" s="578"/>
      <c r="T22" s="578"/>
      <c r="U22" s="578"/>
      <c r="V22" s="579"/>
      <c r="W22" s="583" t="s">
        <v>162</v>
      </c>
      <c r="X22" s="569"/>
      <c r="Y22" s="570"/>
      <c r="Z22" s="443" t="s">
        <v>1</v>
      </c>
      <c r="AA22" s="448"/>
      <c r="AB22" s="448"/>
      <c r="AC22" s="448"/>
      <c r="AD22" s="448"/>
      <c r="AE22" s="448"/>
      <c r="AF22" s="448"/>
      <c r="AG22" s="438"/>
      <c r="AH22" s="596" t="s">
        <v>163</v>
      </c>
      <c r="AI22" s="448"/>
      <c r="AJ22" s="448"/>
      <c r="AK22" s="448"/>
      <c r="AL22" s="438"/>
      <c r="AM22" s="596" t="s">
        <v>164</v>
      </c>
      <c r="AN22" s="597"/>
      <c r="AO22" s="597"/>
      <c r="AP22" s="597"/>
      <c r="AQ22" s="597"/>
      <c r="AR22" s="598"/>
      <c r="AS22" s="577" t="s">
        <v>161</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165</v>
      </c>
      <c r="AZ23" s="392"/>
      <c r="BA23" s="392"/>
      <c r="BB23" s="392"/>
      <c r="BC23" s="392"/>
      <c r="BD23" s="392"/>
      <c r="BE23" s="392"/>
      <c r="BF23" s="392"/>
      <c r="BG23" s="392"/>
      <c r="BH23" s="392"/>
      <c r="BI23" s="392"/>
      <c r="BJ23" s="392"/>
      <c r="BK23" s="392"/>
      <c r="BL23" s="392"/>
      <c r="BM23" s="393"/>
      <c r="BN23" s="431">
        <v>34286400</v>
      </c>
      <c r="BO23" s="432"/>
      <c r="BP23" s="432"/>
      <c r="BQ23" s="432"/>
      <c r="BR23" s="432"/>
      <c r="BS23" s="432"/>
      <c r="BT23" s="432"/>
      <c r="BU23" s="433"/>
      <c r="BV23" s="431">
        <v>35203745</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c r="A24" s="187"/>
      <c r="B24" s="571"/>
      <c r="C24" s="572"/>
      <c r="D24" s="573"/>
      <c r="E24" s="481" t="s">
        <v>166</v>
      </c>
      <c r="F24" s="461"/>
      <c r="G24" s="461"/>
      <c r="H24" s="461"/>
      <c r="I24" s="461"/>
      <c r="J24" s="461"/>
      <c r="K24" s="462"/>
      <c r="L24" s="482">
        <v>1</v>
      </c>
      <c r="M24" s="483"/>
      <c r="N24" s="483"/>
      <c r="O24" s="483"/>
      <c r="P24" s="525"/>
      <c r="Q24" s="482">
        <v>8800</v>
      </c>
      <c r="R24" s="483"/>
      <c r="S24" s="483"/>
      <c r="T24" s="483"/>
      <c r="U24" s="483"/>
      <c r="V24" s="525"/>
      <c r="W24" s="584"/>
      <c r="X24" s="572"/>
      <c r="Y24" s="573"/>
      <c r="Z24" s="481" t="s">
        <v>167</v>
      </c>
      <c r="AA24" s="461"/>
      <c r="AB24" s="461"/>
      <c r="AC24" s="461"/>
      <c r="AD24" s="461"/>
      <c r="AE24" s="461"/>
      <c r="AF24" s="461"/>
      <c r="AG24" s="462"/>
      <c r="AH24" s="482">
        <v>474</v>
      </c>
      <c r="AI24" s="483"/>
      <c r="AJ24" s="483"/>
      <c r="AK24" s="483"/>
      <c r="AL24" s="525"/>
      <c r="AM24" s="482">
        <v>1487412</v>
      </c>
      <c r="AN24" s="483"/>
      <c r="AO24" s="483"/>
      <c r="AP24" s="483"/>
      <c r="AQ24" s="483"/>
      <c r="AR24" s="525"/>
      <c r="AS24" s="482">
        <v>3138</v>
      </c>
      <c r="AT24" s="483"/>
      <c r="AU24" s="483"/>
      <c r="AV24" s="483"/>
      <c r="AW24" s="483"/>
      <c r="AX24" s="484"/>
      <c r="AY24" s="604" t="s">
        <v>168</v>
      </c>
      <c r="AZ24" s="605"/>
      <c r="BA24" s="605"/>
      <c r="BB24" s="605"/>
      <c r="BC24" s="605"/>
      <c r="BD24" s="605"/>
      <c r="BE24" s="605"/>
      <c r="BF24" s="605"/>
      <c r="BG24" s="605"/>
      <c r="BH24" s="605"/>
      <c r="BI24" s="605"/>
      <c r="BJ24" s="605"/>
      <c r="BK24" s="605"/>
      <c r="BL24" s="605"/>
      <c r="BM24" s="606"/>
      <c r="BN24" s="431">
        <v>12695421</v>
      </c>
      <c r="BO24" s="432"/>
      <c r="BP24" s="432"/>
      <c r="BQ24" s="432"/>
      <c r="BR24" s="432"/>
      <c r="BS24" s="432"/>
      <c r="BT24" s="432"/>
      <c r="BU24" s="433"/>
      <c r="BV24" s="431">
        <v>13497940</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c r="A25" s="187"/>
      <c r="B25" s="571"/>
      <c r="C25" s="572"/>
      <c r="D25" s="573"/>
      <c r="E25" s="481" t="s">
        <v>169</v>
      </c>
      <c r="F25" s="461"/>
      <c r="G25" s="461"/>
      <c r="H25" s="461"/>
      <c r="I25" s="461"/>
      <c r="J25" s="461"/>
      <c r="K25" s="462"/>
      <c r="L25" s="482">
        <v>1</v>
      </c>
      <c r="M25" s="483"/>
      <c r="N25" s="483"/>
      <c r="O25" s="483"/>
      <c r="P25" s="525"/>
      <c r="Q25" s="482">
        <v>6770</v>
      </c>
      <c r="R25" s="483"/>
      <c r="S25" s="483"/>
      <c r="T25" s="483"/>
      <c r="U25" s="483"/>
      <c r="V25" s="525"/>
      <c r="W25" s="584"/>
      <c r="X25" s="572"/>
      <c r="Y25" s="573"/>
      <c r="Z25" s="481" t="s">
        <v>170</v>
      </c>
      <c r="AA25" s="461"/>
      <c r="AB25" s="461"/>
      <c r="AC25" s="461"/>
      <c r="AD25" s="461"/>
      <c r="AE25" s="461"/>
      <c r="AF25" s="461"/>
      <c r="AG25" s="462"/>
      <c r="AH25" s="482" t="s">
        <v>171</v>
      </c>
      <c r="AI25" s="483"/>
      <c r="AJ25" s="483"/>
      <c r="AK25" s="483"/>
      <c r="AL25" s="525"/>
      <c r="AM25" s="482" t="s">
        <v>127</v>
      </c>
      <c r="AN25" s="483"/>
      <c r="AO25" s="483"/>
      <c r="AP25" s="483"/>
      <c r="AQ25" s="483"/>
      <c r="AR25" s="525"/>
      <c r="AS25" s="482" t="s">
        <v>171</v>
      </c>
      <c r="AT25" s="483"/>
      <c r="AU25" s="483"/>
      <c r="AV25" s="483"/>
      <c r="AW25" s="483"/>
      <c r="AX25" s="484"/>
      <c r="AY25" s="391" t="s">
        <v>172</v>
      </c>
      <c r="AZ25" s="392"/>
      <c r="BA25" s="392"/>
      <c r="BB25" s="392"/>
      <c r="BC25" s="392"/>
      <c r="BD25" s="392"/>
      <c r="BE25" s="392"/>
      <c r="BF25" s="392"/>
      <c r="BG25" s="392"/>
      <c r="BH25" s="392"/>
      <c r="BI25" s="392"/>
      <c r="BJ25" s="392"/>
      <c r="BK25" s="392"/>
      <c r="BL25" s="392"/>
      <c r="BM25" s="393"/>
      <c r="BN25" s="394">
        <v>6077202</v>
      </c>
      <c r="BO25" s="395"/>
      <c r="BP25" s="395"/>
      <c r="BQ25" s="395"/>
      <c r="BR25" s="395"/>
      <c r="BS25" s="395"/>
      <c r="BT25" s="395"/>
      <c r="BU25" s="396"/>
      <c r="BV25" s="394">
        <v>4015767</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c r="A26" s="187"/>
      <c r="B26" s="571"/>
      <c r="C26" s="572"/>
      <c r="D26" s="573"/>
      <c r="E26" s="481" t="s">
        <v>173</v>
      </c>
      <c r="F26" s="461"/>
      <c r="G26" s="461"/>
      <c r="H26" s="461"/>
      <c r="I26" s="461"/>
      <c r="J26" s="461"/>
      <c r="K26" s="462"/>
      <c r="L26" s="482">
        <v>1</v>
      </c>
      <c r="M26" s="483"/>
      <c r="N26" s="483"/>
      <c r="O26" s="483"/>
      <c r="P26" s="525"/>
      <c r="Q26" s="482">
        <v>5920</v>
      </c>
      <c r="R26" s="483"/>
      <c r="S26" s="483"/>
      <c r="T26" s="483"/>
      <c r="U26" s="483"/>
      <c r="V26" s="525"/>
      <c r="W26" s="584"/>
      <c r="X26" s="572"/>
      <c r="Y26" s="573"/>
      <c r="Z26" s="481" t="s">
        <v>174</v>
      </c>
      <c r="AA26" s="594"/>
      <c r="AB26" s="594"/>
      <c r="AC26" s="594"/>
      <c r="AD26" s="594"/>
      <c r="AE26" s="594"/>
      <c r="AF26" s="594"/>
      <c r="AG26" s="595"/>
      <c r="AH26" s="482">
        <v>2</v>
      </c>
      <c r="AI26" s="483"/>
      <c r="AJ26" s="483"/>
      <c r="AK26" s="483"/>
      <c r="AL26" s="525"/>
      <c r="AM26" s="482" t="s">
        <v>175</v>
      </c>
      <c r="AN26" s="483"/>
      <c r="AO26" s="483"/>
      <c r="AP26" s="483"/>
      <c r="AQ26" s="483"/>
      <c r="AR26" s="525"/>
      <c r="AS26" s="482" t="s">
        <v>176</v>
      </c>
      <c r="AT26" s="483"/>
      <c r="AU26" s="483"/>
      <c r="AV26" s="483"/>
      <c r="AW26" s="483"/>
      <c r="AX26" s="484"/>
      <c r="AY26" s="434" t="s">
        <v>177</v>
      </c>
      <c r="AZ26" s="435"/>
      <c r="BA26" s="435"/>
      <c r="BB26" s="435"/>
      <c r="BC26" s="435"/>
      <c r="BD26" s="435"/>
      <c r="BE26" s="435"/>
      <c r="BF26" s="435"/>
      <c r="BG26" s="435"/>
      <c r="BH26" s="435"/>
      <c r="BI26" s="435"/>
      <c r="BJ26" s="435"/>
      <c r="BK26" s="435"/>
      <c r="BL26" s="435"/>
      <c r="BM26" s="436"/>
      <c r="BN26" s="431" t="s">
        <v>127</v>
      </c>
      <c r="BO26" s="432"/>
      <c r="BP26" s="432"/>
      <c r="BQ26" s="432"/>
      <c r="BR26" s="432"/>
      <c r="BS26" s="432"/>
      <c r="BT26" s="432"/>
      <c r="BU26" s="433"/>
      <c r="BV26" s="431" t="s">
        <v>171</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c r="A27" s="187"/>
      <c r="B27" s="571"/>
      <c r="C27" s="572"/>
      <c r="D27" s="573"/>
      <c r="E27" s="481" t="s">
        <v>178</v>
      </c>
      <c r="F27" s="461"/>
      <c r="G27" s="461"/>
      <c r="H27" s="461"/>
      <c r="I27" s="461"/>
      <c r="J27" s="461"/>
      <c r="K27" s="462"/>
      <c r="L27" s="482">
        <v>1</v>
      </c>
      <c r="M27" s="483"/>
      <c r="N27" s="483"/>
      <c r="O27" s="483"/>
      <c r="P27" s="525"/>
      <c r="Q27" s="482">
        <v>4190</v>
      </c>
      <c r="R27" s="483"/>
      <c r="S27" s="483"/>
      <c r="T27" s="483"/>
      <c r="U27" s="483"/>
      <c r="V27" s="525"/>
      <c r="W27" s="584"/>
      <c r="X27" s="572"/>
      <c r="Y27" s="573"/>
      <c r="Z27" s="481" t="s">
        <v>179</v>
      </c>
      <c r="AA27" s="461"/>
      <c r="AB27" s="461"/>
      <c r="AC27" s="461"/>
      <c r="AD27" s="461"/>
      <c r="AE27" s="461"/>
      <c r="AF27" s="461"/>
      <c r="AG27" s="462"/>
      <c r="AH27" s="482">
        <v>4</v>
      </c>
      <c r="AI27" s="483"/>
      <c r="AJ27" s="483"/>
      <c r="AK27" s="483"/>
      <c r="AL27" s="525"/>
      <c r="AM27" s="482">
        <v>17316</v>
      </c>
      <c r="AN27" s="483"/>
      <c r="AO27" s="483"/>
      <c r="AP27" s="483"/>
      <c r="AQ27" s="483"/>
      <c r="AR27" s="525"/>
      <c r="AS27" s="482">
        <v>4329</v>
      </c>
      <c r="AT27" s="483"/>
      <c r="AU27" s="483"/>
      <c r="AV27" s="483"/>
      <c r="AW27" s="483"/>
      <c r="AX27" s="484"/>
      <c r="AY27" s="526" t="s">
        <v>180</v>
      </c>
      <c r="AZ27" s="527"/>
      <c r="BA27" s="527"/>
      <c r="BB27" s="527"/>
      <c r="BC27" s="527"/>
      <c r="BD27" s="527"/>
      <c r="BE27" s="527"/>
      <c r="BF27" s="527"/>
      <c r="BG27" s="527"/>
      <c r="BH27" s="527"/>
      <c r="BI27" s="527"/>
      <c r="BJ27" s="527"/>
      <c r="BK27" s="527"/>
      <c r="BL27" s="527"/>
      <c r="BM27" s="528"/>
      <c r="BN27" s="607" t="s">
        <v>127</v>
      </c>
      <c r="BO27" s="608"/>
      <c r="BP27" s="608"/>
      <c r="BQ27" s="608"/>
      <c r="BR27" s="608"/>
      <c r="BS27" s="608"/>
      <c r="BT27" s="608"/>
      <c r="BU27" s="609"/>
      <c r="BV27" s="607" t="s">
        <v>181</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c r="A28" s="187"/>
      <c r="B28" s="571"/>
      <c r="C28" s="572"/>
      <c r="D28" s="573"/>
      <c r="E28" s="481" t="s">
        <v>182</v>
      </c>
      <c r="F28" s="461"/>
      <c r="G28" s="461"/>
      <c r="H28" s="461"/>
      <c r="I28" s="461"/>
      <c r="J28" s="461"/>
      <c r="K28" s="462"/>
      <c r="L28" s="482">
        <v>1</v>
      </c>
      <c r="M28" s="483"/>
      <c r="N28" s="483"/>
      <c r="O28" s="483"/>
      <c r="P28" s="525"/>
      <c r="Q28" s="482">
        <v>3830</v>
      </c>
      <c r="R28" s="483"/>
      <c r="S28" s="483"/>
      <c r="T28" s="483"/>
      <c r="U28" s="483"/>
      <c r="V28" s="525"/>
      <c r="W28" s="584"/>
      <c r="X28" s="572"/>
      <c r="Y28" s="573"/>
      <c r="Z28" s="481" t="s">
        <v>183</v>
      </c>
      <c r="AA28" s="461"/>
      <c r="AB28" s="461"/>
      <c r="AC28" s="461"/>
      <c r="AD28" s="461"/>
      <c r="AE28" s="461"/>
      <c r="AF28" s="461"/>
      <c r="AG28" s="462"/>
      <c r="AH28" s="482" t="s">
        <v>171</v>
      </c>
      <c r="AI28" s="483"/>
      <c r="AJ28" s="483"/>
      <c r="AK28" s="483"/>
      <c r="AL28" s="525"/>
      <c r="AM28" s="482" t="s">
        <v>171</v>
      </c>
      <c r="AN28" s="483"/>
      <c r="AO28" s="483"/>
      <c r="AP28" s="483"/>
      <c r="AQ28" s="483"/>
      <c r="AR28" s="525"/>
      <c r="AS28" s="482" t="s">
        <v>171</v>
      </c>
      <c r="AT28" s="483"/>
      <c r="AU28" s="483"/>
      <c r="AV28" s="483"/>
      <c r="AW28" s="483"/>
      <c r="AX28" s="484"/>
      <c r="AY28" s="610" t="s">
        <v>184</v>
      </c>
      <c r="AZ28" s="611"/>
      <c r="BA28" s="611"/>
      <c r="BB28" s="612"/>
      <c r="BC28" s="391" t="s">
        <v>48</v>
      </c>
      <c r="BD28" s="392"/>
      <c r="BE28" s="392"/>
      <c r="BF28" s="392"/>
      <c r="BG28" s="392"/>
      <c r="BH28" s="392"/>
      <c r="BI28" s="392"/>
      <c r="BJ28" s="392"/>
      <c r="BK28" s="392"/>
      <c r="BL28" s="392"/>
      <c r="BM28" s="393"/>
      <c r="BN28" s="394">
        <v>5071687</v>
      </c>
      <c r="BO28" s="395"/>
      <c r="BP28" s="395"/>
      <c r="BQ28" s="395"/>
      <c r="BR28" s="395"/>
      <c r="BS28" s="395"/>
      <c r="BT28" s="395"/>
      <c r="BU28" s="396"/>
      <c r="BV28" s="394">
        <v>5256782</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c r="A29" s="187"/>
      <c r="B29" s="571"/>
      <c r="C29" s="572"/>
      <c r="D29" s="573"/>
      <c r="E29" s="481" t="s">
        <v>185</v>
      </c>
      <c r="F29" s="461"/>
      <c r="G29" s="461"/>
      <c r="H29" s="461"/>
      <c r="I29" s="461"/>
      <c r="J29" s="461"/>
      <c r="K29" s="462"/>
      <c r="L29" s="482">
        <v>20</v>
      </c>
      <c r="M29" s="483"/>
      <c r="N29" s="483"/>
      <c r="O29" s="483"/>
      <c r="P29" s="525"/>
      <c r="Q29" s="482">
        <v>3590</v>
      </c>
      <c r="R29" s="483"/>
      <c r="S29" s="483"/>
      <c r="T29" s="483"/>
      <c r="U29" s="483"/>
      <c r="V29" s="525"/>
      <c r="W29" s="585"/>
      <c r="X29" s="586"/>
      <c r="Y29" s="587"/>
      <c r="Z29" s="481" t="s">
        <v>186</v>
      </c>
      <c r="AA29" s="461"/>
      <c r="AB29" s="461"/>
      <c r="AC29" s="461"/>
      <c r="AD29" s="461"/>
      <c r="AE29" s="461"/>
      <c r="AF29" s="461"/>
      <c r="AG29" s="462"/>
      <c r="AH29" s="482">
        <v>478</v>
      </c>
      <c r="AI29" s="483"/>
      <c r="AJ29" s="483"/>
      <c r="AK29" s="483"/>
      <c r="AL29" s="525"/>
      <c r="AM29" s="482">
        <v>1504728</v>
      </c>
      <c r="AN29" s="483"/>
      <c r="AO29" s="483"/>
      <c r="AP29" s="483"/>
      <c r="AQ29" s="483"/>
      <c r="AR29" s="525"/>
      <c r="AS29" s="482">
        <v>3148</v>
      </c>
      <c r="AT29" s="483"/>
      <c r="AU29" s="483"/>
      <c r="AV29" s="483"/>
      <c r="AW29" s="483"/>
      <c r="AX29" s="484"/>
      <c r="AY29" s="613"/>
      <c r="AZ29" s="614"/>
      <c r="BA29" s="614"/>
      <c r="BB29" s="615"/>
      <c r="BC29" s="465" t="s">
        <v>187</v>
      </c>
      <c r="BD29" s="466"/>
      <c r="BE29" s="466"/>
      <c r="BF29" s="466"/>
      <c r="BG29" s="466"/>
      <c r="BH29" s="466"/>
      <c r="BI29" s="466"/>
      <c r="BJ29" s="466"/>
      <c r="BK29" s="466"/>
      <c r="BL29" s="466"/>
      <c r="BM29" s="467"/>
      <c r="BN29" s="431">
        <v>794196</v>
      </c>
      <c r="BO29" s="432"/>
      <c r="BP29" s="432"/>
      <c r="BQ29" s="432"/>
      <c r="BR29" s="432"/>
      <c r="BS29" s="432"/>
      <c r="BT29" s="432"/>
      <c r="BU29" s="433"/>
      <c r="BV29" s="431">
        <v>1088927</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188</v>
      </c>
      <c r="X30" s="592"/>
      <c r="Y30" s="592"/>
      <c r="Z30" s="592"/>
      <c r="AA30" s="592"/>
      <c r="AB30" s="592"/>
      <c r="AC30" s="592"/>
      <c r="AD30" s="592"/>
      <c r="AE30" s="592"/>
      <c r="AF30" s="592"/>
      <c r="AG30" s="593"/>
      <c r="AH30" s="550">
        <v>97.7</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2594136</v>
      </c>
      <c r="BO30" s="608"/>
      <c r="BP30" s="608"/>
      <c r="BQ30" s="608"/>
      <c r="BR30" s="608"/>
      <c r="BS30" s="608"/>
      <c r="BT30" s="608"/>
      <c r="BU30" s="609"/>
      <c r="BV30" s="607">
        <v>2828206</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5" t="s">
        <v>195</v>
      </c>
      <c r="D33" s="455"/>
      <c r="E33" s="420" t="s">
        <v>196</v>
      </c>
      <c r="F33" s="420"/>
      <c r="G33" s="420"/>
      <c r="H33" s="420"/>
      <c r="I33" s="420"/>
      <c r="J33" s="420"/>
      <c r="K33" s="420"/>
      <c r="L33" s="420"/>
      <c r="M33" s="420"/>
      <c r="N33" s="420"/>
      <c r="O33" s="420"/>
      <c r="P33" s="420"/>
      <c r="Q33" s="420"/>
      <c r="R33" s="420"/>
      <c r="S33" s="420"/>
      <c r="T33" s="216"/>
      <c r="U33" s="455" t="s">
        <v>197</v>
      </c>
      <c r="V33" s="455"/>
      <c r="W33" s="420" t="s">
        <v>198</v>
      </c>
      <c r="X33" s="420"/>
      <c r="Y33" s="420"/>
      <c r="Z33" s="420"/>
      <c r="AA33" s="420"/>
      <c r="AB33" s="420"/>
      <c r="AC33" s="420"/>
      <c r="AD33" s="420"/>
      <c r="AE33" s="420"/>
      <c r="AF33" s="420"/>
      <c r="AG33" s="420"/>
      <c r="AH33" s="420"/>
      <c r="AI33" s="420"/>
      <c r="AJ33" s="420"/>
      <c r="AK33" s="420"/>
      <c r="AL33" s="216"/>
      <c r="AM33" s="455" t="s">
        <v>195</v>
      </c>
      <c r="AN33" s="455"/>
      <c r="AO33" s="420" t="s">
        <v>198</v>
      </c>
      <c r="AP33" s="420"/>
      <c r="AQ33" s="420"/>
      <c r="AR33" s="420"/>
      <c r="AS33" s="420"/>
      <c r="AT33" s="420"/>
      <c r="AU33" s="420"/>
      <c r="AV33" s="420"/>
      <c r="AW33" s="420"/>
      <c r="AX33" s="420"/>
      <c r="AY33" s="420"/>
      <c r="AZ33" s="420"/>
      <c r="BA33" s="420"/>
      <c r="BB33" s="420"/>
      <c r="BC33" s="420"/>
      <c r="BD33" s="217"/>
      <c r="BE33" s="420" t="s">
        <v>199</v>
      </c>
      <c r="BF33" s="420"/>
      <c r="BG33" s="420" t="s">
        <v>200</v>
      </c>
      <c r="BH33" s="420"/>
      <c r="BI33" s="420"/>
      <c r="BJ33" s="420"/>
      <c r="BK33" s="420"/>
      <c r="BL33" s="420"/>
      <c r="BM33" s="420"/>
      <c r="BN33" s="420"/>
      <c r="BO33" s="420"/>
      <c r="BP33" s="420"/>
      <c r="BQ33" s="420"/>
      <c r="BR33" s="420"/>
      <c r="BS33" s="420"/>
      <c r="BT33" s="420"/>
      <c r="BU33" s="420"/>
      <c r="BV33" s="217"/>
      <c r="BW33" s="455" t="s">
        <v>199</v>
      </c>
      <c r="BX33" s="455"/>
      <c r="BY33" s="420" t="s">
        <v>201</v>
      </c>
      <c r="BZ33" s="420"/>
      <c r="CA33" s="420"/>
      <c r="CB33" s="420"/>
      <c r="CC33" s="420"/>
      <c r="CD33" s="420"/>
      <c r="CE33" s="420"/>
      <c r="CF33" s="420"/>
      <c r="CG33" s="420"/>
      <c r="CH33" s="420"/>
      <c r="CI33" s="420"/>
      <c r="CJ33" s="420"/>
      <c r="CK33" s="420"/>
      <c r="CL33" s="420"/>
      <c r="CM33" s="420"/>
      <c r="CN33" s="216"/>
      <c r="CO33" s="455" t="s">
        <v>197</v>
      </c>
      <c r="CP33" s="455"/>
      <c r="CQ33" s="420" t="s">
        <v>202</v>
      </c>
      <c r="CR33" s="420"/>
      <c r="CS33" s="420"/>
      <c r="CT33" s="420"/>
      <c r="CU33" s="420"/>
      <c r="CV33" s="420"/>
      <c r="CW33" s="420"/>
      <c r="CX33" s="420"/>
      <c r="CY33" s="420"/>
      <c r="CZ33" s="420"/>
      <c r="DA33" s="420"/>
      <c r="DB33" s="420"/>
      <c r="DC33" s="420"/>
      <c r="DD33" s="420"/>
      <c r="DE33" s="420"/>
      <c r="DF33" s="216"/>
      <c r="DG33" s="619" t="s">
        <v>203</v>
      </c>
      <c r="DH33" s="619"/>
      <c r="DI33" s="218"/>
      <c r="DJ33" s="186"/>
      <c r="DK33" s="186"/>
      <c r="DL33" s="186"/>
      <c r="DM33" s="186"/>
      <c r="DN33" s="186"/>
      <c r="DO33" s="186"/>
    </row>
    <row r="34" spans="1:119" ht="32.25" customHeight="1">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玉名市国民健康保険事業特別会計</v>
      </c>
      <c r="X34" s="621"/>
      <c r="Y34" s="621"/>
      <c r="Z34" s="621"/>
      <c r="AA34" s="621"/>
      <c r="AB34" s="621"/>
      <c r="AC34" s="621"/>
      <c r="AD34" s="621"/>
      <c r="AE34" s="621"/>
      <c r="AF34" s="621"/>
      <c r="AG34" s="621"/>
      <c r="AH34" s="621"/>
      <c r="AI34" s="621"/>
      <c r="AJ34" s="621"/>
      <c r="AK34" s="621"/>
      <c r="AL34" s="214"/>
      <c r="AM34" s="620">
        <f>IF(AO34="","",MAX(C34:D43,U34:V43)+1)</f>
        <v>6</v>
      </c>
      <c r="AN34" s="620"/>
      <c r="AO34" s="621" t="str">
        <f>IF('各会計、関係団体の財政状況及び健全化判断比率'!B31="","",'各会計、関係団体の財政状況及び健全化判断比率'!B31)</f>
        <v>玉名市水道事業会計</v>
      </c>
      <c r="AP34" s="621"/>
      <c r="AQ34" s="621"/>
      <c r="AR34" s="621"/>
      <c r="AS34" s="621"/>
      <c r="AT34" s="621"/>
      <c r="AU34" s="621"/>
      <c r="AV34" s="621"/>
      <c r="AW34" s="621"/>
      <c r="AX34" s="621"/>
      <c r="AY34" s="621"/>
      <c r="AZ34" s="621"/>
      <c r="BA34" s="621"/>
      <c r="BB34" s="621"/>
      <c r="BC34" s="621"/>
      <c r="BD34" s="214"/>
      <c r="BE34" s="620">
        <f>IF(BG34="","",MAX(C34:D43,U34:V43,AM34:AN43)+1)</f>
        <v>9</v>
      </c>
      <c r="BF34" s="620"/>
      <c r="BG34" s="621" t="str">
        <f>IF('各会計、関係団体の財政状況及び健全化判断比率'!B34="","",'各会計、関係団体の財政状況及び健全化判断比率'!B34)</f>
        <v>玉名市浄化槽整備事業特別会計</v>
      </c>
      <c r="BH34" s="621"/>
      <c r="BI34" s="621"/>
      <c r="BJ34" s="621"/>
      <c r="BK34" s="621"/>
      <c r="BL34" s="621"/>
      <c r="BM34" s="621"/>
      <c r="BN34" s="621"/>
      <c r="BO34" s="621"/>
      <c r="BP34" s="621"/>
      <c r="BQ34" s="621"/>
      <c r="BR34" s="621"/>
      <c r="BS34" s="621"/>
      <c r="BT34" s="621"/>
      <c r="BU34" s="621"/>
      <c r="BV34" s="214"/>
      <c r="BW34" s="620">
        <f>IF(BY34="","",MAX(C34:D43,U34:V43,AM34:AN43,BE34:BF43)+1)</f>
        <v>10</v>
      </c>
      <c r="BX34" s="620"/>
      <c r="BY34" s="621" t="str">
        <f>IF('各会計、関係団体の財政状況及び健全化判断比率'!B68="","",'各会計、関係団体の財政状況及び健全化判断比率'!B68)</f>
        <v>有明広域行政事務組合</v>
      </c>
      <c r="BZ34" s="621"/>
      <c r="CA34" s="621"/>
      <c r="CB34" s="621"/>
      <c r="CC34" s="621"/>
      <c r="CD34" s="621"/>
      <c r="CE34" s="621"/>
      <c r="CF34" s="621"/>
      <c r="CG34" s="621"/>
      <c r="CH34" s="621"/>
      <c r="CI34" s="621"/>
      <c r="CJ34" s="621"/>
      <c r="CK34" s="621"/>
      <c r="CL34" s="621"/>
      <c r="CM34" s="621"/>
      <c r="CN34" s="214"/>
      <c r="CO34" s="620">
        <f>IF(CQ34="","",MAX(C34:D43,U34:V43,AM34:AN43,BE34:BF43,BW34:BX43)+1)</f>
        <v>15</v>
      </c>
      <c r="CP34" s="620"/>
      <c r="CQ34" s="621" t="str">
        <f>IF('各会計、関係団体の財政状況及び健全化判断比率'!BS7="","",'各会計、関係団体の財政状況及び健全化判断比率'!BS7)</f>
        <v>玉名市自治振興公社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c r="A35" s="187"/>
      <c r="B35" s="213"/>
      <c r="C35" s="620">
        <f>IF(E35="","",C34+1)</f>
        <v>2</v>
      </c>
      <c r="D35" s="620"/>
      <c r="E35" s="621" t="str">
        <f>IF('各会計、関係団体の財政状況及び健全化判断比率'!B8="","",'各会計、関係団体の財政状況及び健全化判断比率'!B8)</f>
        <v>九州新幹線渇水等被害対策事業特別会計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玉名市介護保険事業特別会計</v>
      </c>
      <c r="X35" s="621"/>
      <c r="Y35" s="621"/>
      <c r="Z35" s="621"/>
      <c r="AA35" s="621"/>
      <c r="AB35" s="621"/>
      <c r="AC35" s="621"/>
      <c r="AD35" s="621"/>
      <c r="AE35" s="621"/>
      <c r="AF35" s="621"/>
      <c r="AG35" s="621"/>
      <c r="AH35" s="621"/>
      <c r="AI35" s="621"/>
      <c r="AJ35" s="621"/>
      <c r="AK35" s="621"/>
      <c r="AL35" s="214"/>
      <c r="AM35" s="620">
        <f t="shared" ref="AM35:AM43" si="0">IF(AO35="","",AM34+1)</f>
        <v>7</v>
      </c>
      <c r="AN35" s="620"/>
      <c r="AO35" s="621" t="str">
        <f>IF('各会計、関係団体の財政状況及び健全化判断比率'!B32="","",'各会計、関係団体の財政状況及び健全化判断比率'!B32)</f>
        <v>玉名市公共下水道事業会計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11</v>
      </c>
      <c r="BX35" s="620"/>
      <c r="BY35" s="621" t="str">
        <f>IF('各会計、関係団体の財政状況及び健全化判断比率'!B69="","",'各会計、関係団体の財政状況及び健全化判断比率'!B69)</f>
        <v>くまもと県北病院機構設立組合</v>
      </c>
      <c r="BZ35" s="621"/>
      <c r="CA35" s="621"/>
      <c r="CB35" s="621"/>
      <c r="CC35" s="621"/>
      <c r="CD35" s="621"/>
      <c r="CE35" s="621"/>
      <c r="CF35" s="621"/>
      <c r="CG35" s="621"/>
      <c r="CH35" s="621"/>
      <c r="CI35" s="621"/>
      <c r="CJ35" s="621"/>
      <c r="CK35" s="621"/>
      <c r="CL35" s="621"/>
      <c r="CM35" s="621"/>
      <c r="CN35" s="214"/>
      <c r="CO35" s="620">
        <f t="shared" ref="CO35:CO43" si="3">IF(CQ35="","",CO34+1)</f>
        <v>16</v>
      </c>
      <c r="CP35" s="620"/>
      <c r="CQ35" s="621" t="str">
        <f>IF('各会計、関係団体の財政状況及び健全化判断比率'!BS8="","",'各会計、関係団体の財政状況及び健全化判断比率'!BS8)</f>
        <v>有限会社横島町物産振興協会</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玉名市後期高齢者医療特別会計</v>
      </c>
      <c r="X36" s="621"/>
      <c r="Y36" s="621"/>
      <c r="Z36" s="621"/>
      <c r="AA36" s="621"/>
      <c r="AB36" s="621"/>
      <c r="AC36" s="621"/>
      <c r="AD36" s="621"/>
      <c r="AE36" s="621"/>
      <c r="AF36" s="621"/>
      <c r="AG36" s="621"/>
      <c r="AH36" s="621"/>
      <c r="AI36" s="621"/>
      <c r="AJ36" s="621"/>
      <c r="AK36" s="621"/>
      <c r="AL36" s="214"/>
      <c r="AM36" s="620">
        <f t="shared" si="0"/>
        <v>8</v>
      </c>
      <c r="AN36" s="620"/>
      <c r="AO36" s="621" t="str">
        <f>IF('各会計、関係団体の財政状況及び健全化判断比率'!B33="","",'各会計、関係団体の財政状況及び健全化判断比率'!B33)</f>
        <v>玉名市農業集落排水事業会計</v>
      </c>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12</v>
      </c>
      <c r="BX36" s="620"/>
      <c r="BY36" s="621" t="str">
        <f>IF('各会計、関係団体の財政状況及び健全化判断比率'!B70="","",'各会計、関係団体の財政状況及び健全化判断比率'!B70)</f>
        <v>熊本県市町村総合事務組合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13</v>
      </c>
      <c r="BX37" s="620"/>
      <c r="BY37" s="621" t="str">
        <f>IF('各会計、関係団体の財政状況及び健全化判断比率'!B71="","",'各会計、関係団体の財政状況及び健全化判断比率'!B71)</f>
        <v>熊本県後期高齢者医療広域連合
（一般会計）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14</v>
      </c>
      <c r="BX38" s="620"/>
      <c r="BY38" s="621" t="str">
        <f>IF('各会計、関係団体の財政状況及び健全化判断比率'!B72="","",'各会計、関係団体の財政状況及び健全化判断比率'!B72)</f>
        <v>熊本県後期高齢者医療広域連合
（後期高齢者医療特別会計）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208</v>
      </c>
    </row>
    <row r="50" spans="5:5">
      <c r="E50" s="188" t="s">
        <v>209</v>
      </c>
    </row>
    <row r="51" spans="5:5">
      <c r="E51" s="188" t="s">
        <v>210</v>
      </c>
    </row>
    <row r="52" spans="5:5">
      <c r="E52" s="188" t="s">
        <v>211</v>
      </c>
    </row>
    <row r="53" spans="5:5"/>
    <row r="54" spans="5:5"/>
    <row r="55" spans="5:5"/>
    <row r="56" spans="5:5"/>
  </sheetData>
  <sheetProtection algorithmName="SHA-512" hashValue="Y2Xd/nARUjdS/dssrsOEqnmPy+tO1OTDNwCwn/zl/jbD+aOCUn81Mgv0jirOTZIsMTmSCf/kVGEpYwq7fIlIeg==" saltValue="wOVqZiHG8mtJiceVcqF1u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213" t="s">
        <v>573</v>
      </c>
      <c r="D34" s="1213"/>
      <c r="E34" s="1214"/>
      <c r="F34" s="32">
        <v>8.67</v>
      </c>
      <c r="G34" s="33">
        <v>8.25</v>
      </c>
      <c r="H34" s="33">
        <v>6.96</v>
      </c>
      <c r="I34" s="33">
        <v>6.74</v>
      </c>
      <c r="J34" s="34">
        <v>6.11</v>
      </c>
      <c r="K34" s="22"/>
      <c r="L34" s="22"/>
      <c r="M34" s="22"/>
      <c r="N34" s="22"/>
      <c r="O34" s="22"/>
      <c r="P34" s="22"/>
    </row>
    <row r="35" spans="1:16" ht="39" customHeight="1">
      <c r="A35" s="22"/>
      <c r="B35" s="35"/>
      <c r="C35" s="1207" t="s">
        <v>574</v>
      </c>
      <c r="D35" s="1208"/>
      <c r="E35" s="1209"/>
      <c r="F35" s="36">
        <v>8.07</v>
      </c>
      <c r="G35" s="37">
        <v>7.22</v>
      </c>
      <c r="H35" s="37">
        <v>6.84</v>
      </c>
      <c r="I35" s="37">
        <v>6.28</v>
      </c>
      <c r="J35" s="38">
        <v>5.56</v>
      </c>
      <c r="K35" s="22"/>
      <c r="L35" s="22"/>
      <c r="M35" s="22"/>
      <c r="N35" s="22"/>
      <c r="O35" s="22"/>
      <c r="P35" s="22"/>
    </row>
    <row r="36" spans="1:16" ht="39" customHeight="1">
      <c r="A36" s="22"/>
      <c r="B36" s="35"/>
      <c r="C36" s="1207" t="s">
        <v>575</v>
      </c>
      <c r="D36" s="1208"/>
      <c r="E36" s="1209"/>
      <c r="F36" s="36">
        <v>6.33</v>
      </c>
      <c r="G36" s="37">
        <v>5.79</v>
      </c>
      <c r="H36" s="37">
        <v>4.72</v>
      </c>
      <c r="I36" s="37">
        <v>6.77</v>
      </c>
      <c r="J36" s="38">
        <v>4.6399999999999997</v>
      </c>
      <c r="K36" s="22"/>
      <c r="L36" s="22"/>
      <c r="M36" s="22"/>
      <c r="N36" s="22"/>
      <c r="O36" s="22"/>
      <c r="P36" s="22"/>
    </row>
    <row r="37" spans="1:16" ht="39" customHeight="1">
      <c r="A37" s="22"/>
      <c r="B37" s="35"/>
      <c r="C37" s="1207" t="s">
        <v>576</v>
      </c>
      <c r="D37" s="1208"/>
      <c r="E37" s="1209"/>
      <c r="F37" s="36">
        <v>3.46</v>
      </c>
      <c r="G37" s="37">
        <v>2.97</v>
      </c>
      <c r="H37" s="37">
        <v>2.72</v>
      </c>
      <c r="I37" s="37">
        <v>2.91</v>
      </c>
      <c r="J37" s="38">
        <v>2.95</v>
      </c>
      <c r="K37" s="22"/>
      <c r="L37" s="22"/>
      <c r="M37" s="22"/>
      <c r="N37" s="22"/>
      <c r="O37" s="22"/>
      <c r="P37" s="22"/>
    </row>
    <row r="38" spans="1:16" ht="39" customHeight="1">
      <c r="A38" s="22"/>
      <c r="B38" s="35"/>
      <c r="C38" s="1207" t="s">
        <v>577</v>
      </c>
      <c r="D38" s="1208"/>
      <c r="E38" s="1209"/>
      <c r="F38" s="36">
        <v>1.57</v>
      </c>
      <c r="G38" s="37">
        <v>2.14</v>
      </c>
      <c r="H38" s="37">
        <v>1.69</v>
      </c>
      <c r="I38" s="37">
        <v>1.32</v>
      </c>
      <c r="J38" s="38">
        <v>0.77</v>
      </c>
      <c r="K38" s="22"/>
      <c r="L38" s="22"/>
      <c r="M38" s="22"/>
      <c r="N38" s="22"/>
      <c r="O38" s="22"/>
      <c r="P38" s="22"/>
    </row>
    <row r="39" spans="1:16" ht="39" customHeight="1">
      <c r="A39" s="22"/>
      <c r="B39" s="35"/>
      <c r="C39" s="1207" t="s">
        <v>578</v>
      </c>
      <c r="D39" s="1208"/>
      <c r="E39" s="1209"/>
      <c r="F39" s="36">
        <v>0.74</v>
      </c>
      <c r="G39" s="37">
        <v>0.96</v>
      </c>
      <c r="H39" s="37">
        <v>0.88</v>
      </c>
      <c r="I39" s="37">
        <v>0.56999999999999995</v>
      </c>
      <c r="J39" s="38">
        <v>0.41</v>
      </c>
      <c r="K39" s="22"/>
      <c r="L39" s="22"/>
      <c r="M39" s="22"/>
      <c r="N39" s="22"/>
      <c r="O39" s="22"/>
      <c r="P39" s="22"/>
    </row>
    <row r="40" spans="1:16" ht="39" customHeight="1">
      <c r="A40" s="22"/>
      <c r="B40" s="35"/>
      <c r="C40" s="1207" t="s">
        <v>579</v>
      </c>
      <c r="D40" s="1208"/>
      <c r="E40" s="1209"/>
      <c r="F40" s="36">
        <v>7.0000000000000007E-2</v>
      </c>
      <c r="G40" s="37">
        <v>0.09</v>
      </c>
      <c r="H40" s="37">
        <v>0.06</v>
      </c>
      <c r="I40" s="37">
        <v>0.18</v>
      </c>
      <c r="J40" s="38">
        <v>0.05</v>
      </c>
      <c r="K40" s="22"/>
      <c r="L40" s="22"/>
      <c r="M40" s="22"/>
      <c r="N40" s="22"/>
      <c r="O40" s="22"/>
      <c r="P40" s="22"/>
    </row>
    <row r="41" spans="1:16" ht="39" customHeight="1">
      <c r="A41" s="22"/>
      <c r="B41" s="35"/>
      <c r="C41" s="1207" t="s">
        <v>580</v>
      </c>
      <c r="D41" s="1208"/>
      <c r="E41" s="1209"/>
      <c r="F41" s="36">
        <v>0.01</v>
      </c>
      <c r="G41" s="37">
        <v>0.01</v>
      </c>
      <c r="H41" s="37">
        <v>0.01</v>
      </c>
      <c r="I41" s="37">
        <v>0.01</v>
      </c>
      <c r="J41" s="38">
        <v>0.01</v>
      </c>
      <c r="K41" s="22"/>
      <c r="L41" s="22"/>
      <c r="M41" s="22"/>
      <c r="N41" s="22"/>
      <c r="O41" s="22"/>
      <c r="P41" s="22"/>
    </row>
    <row r="42" spans="1:16" ht="39" customHeight="1">
      <c r="A42" s="22"/>
      <c r="B42" s="39"/>
      <c r="C42" s="1207" t="s">
        <v>581</v>
      </c>
      <c r="D42" s="1208"/>
      <c r="E42" s="1209"/>
      <c r="F42" s="36" t="s">
        <v>522</v>
      </c>
      <c r="G42" s="37" t="s">
        <v>522</v>
      </c>
      <c r="H42" s="37" t="s">
        <v>522</v>
      </c>
      <c r="I42" s="37" t="s">
        <v>522</v>
      </c>
      <c r="J42" s="38" t="s">
        <v>522</v>
      </c>
      <c r="K42" s="22"/>
      <c r="L42" s="22"/>
      <c r="M42" s="22"/>
      <c r="N42" s="22"/>
      <c r="O42" s="22"/>
      <c r="P42" s="22"/>
    </row>
    <row r="43" spans="1:16" ht="39" customHeight="1" thickBot="1">
      <c r="A43" s="22"/>
      <c r="B43" s="40"/>
      <c r="C43" s="1210" t="s">
        <v>582</v>
      </c>
      <c r="D43" s="1211"/>
      <c r="E43" s="1212"/>
      <c r="F43" s="41">
        <v>0</v>
      </c>
      <c r="G43" s="42">
        <v>0</v>
      </c>
      <c r="H43" s="42">
        <v>0.01</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PGEZ5/dC0Xn1DnQlNv5YDfig66dBaT7ZE7pFCXVwLb0V4XFxJ/Jjp0Dm0l+Xi4xGznchrEJtzg7rcQd6VWHfZA==" saltValue="ED+UuclNrisWFFyhw5Fe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c r="A45" s="48"/>
      <c r="B45" s="1215" t="s">
        <v>11</v>
      </c>
      <c r="C45" s="1216"/>
      <c r="D45" s="58"/>
      <c r="E45" s="1221" t="s">
        <v>12</v>
      </c>
      <c r="F45" s="1221"/>
      <c r="G45" s="1221"/>
      <c r="H45" s="1221"/>
      <c r="I45" s="1221"/>
      <c r="J45" s="1222"/>
      <c r="K45" s="59">
        <v>3308</v>
      </c>
      <c r="L45" s="60">
        <v>3436</v>
      </c>
      <c r="M45" s="60">
        <v>3560</v>
      </c>
      <c r="N45" s="60">
        <v>3727</v>
      </c>
      <c r="O45" s="61">
        <v>3852</v>
      </c>
      <c r="P45" s="48"/>
      <c r="Q45" s="48"/>
      <c r="R45" s="48"/>
      <c r="S45" s="48"/>
      <c r="T45" s="48"/>
      <c r="U45" s="48"/>
    </row>
    <row r="46" spans="1:21" ht="30.75" customHeight="1">
      <c r="A46" s="48"/>
      <c r="B46" s="1217"/>
      <c r="C46" s="1218"/>
      <c r="D46" s="62"/>
      <c r="E46" s="1223" t="s">
        <v>13</v>
      </c>
      <c r="F46" s="1223"/>
      <c r="G46" s="1223"/>
      <c r="H46" s="1223"/>
      <c r="I46" s="1223"/>
      <c r="J46" s="1224"/>
      <c r="K46" s="63" t="s">
        <v>522</v>
      </c>
      <c r="L46" s="64" t="s">
        <v>522</v>
      </c>
      <c r="M46" s="64" t="s">
        <v>522</v>
      </c>
      <c r="N46" s="64" t="s">
        <v>522</v>
      </c>
      <c r="O46" s="65" t="s">
        <v>522</v>
      </c>
      <c r="P46" s="48"/>
      <c r="Q46" s="48"/>
      <c r="R46" s="48"/>
      <c r="S46" s="48"/>
      <c r="T46" s="48"/>
      <c r="U46" s="48"/>
    </row>
    <row r="47" spans="1:21" ht="30.75" customHeight="1">
      <c r="A47" s="48"/>
      <c r="B47" s="1217"/>
      <c r="C47" s="1218"/>
      <c r="D47" s="62"/>
      <c r="E47" s="1223" t="s">
        <v>14</v>
      </c>
      <c r="F47" s="1223"/>
      <c r="G47" s="1223"/>
      <c r="H47" s="1223"/>
      <c r="I47" s="1223"/>
      <c r="J47" s="1224"/>
      <c r="K47" s="63" t="s">
        <v>522</v>
      </c>
      <c r="L47" s="64" t="s">
        <v>522</v>
      </c>
      <c r="M47" s="64" t="s">
        <v>522</v>
      </c>
      <c r="N47" s="64" t="s">
        <v>522</v>
      </c>
      <c r="O47" s="65" t="s">
        <v>522</v>
      </c>
      <c r="P47" s="48"/>
      <c r="Q47" s="48"/>
      <c r="R47" s="48"/>
      <c r="S47" s="48"/>
      <c r="T47" s="48"/>
      <c r="U47" s="48"/>
    </row>
    <row r="48" spans="1:21" ht="30.75" customHeight="1">
      <c r="A48" s="48"/>
      <c r="B48" s="1217"/>
      <c r="C48" s="1218"/>
      <c r="D48" s="62"/>
      <c r="E48" s="1223" t="s">
        <v>15</v>
      </c>
      <c r="F48" s="1223"/>
      <c r="G48" s="1223"/>
      <c r="H48" s="1223"/>
      <c r="I48" s="1223"/>
      <c r="J48" s="1224"/>
      <c r="K48" s="63">
        <v>658</v>
      </c>
      <c r="L48" s="64">
        <v>665</v>
      </c>
      <c r="M48" s="64">
        <v>614</v>
      </c>
      <c r="N48" s="64">
        <v>594</v>
      </c>
      <c r="O48" s="65">
        <v>590</v>
      </c>
      <c r="P48" s="48"/>
      <c r="Q48" s="48"/>
      <c r="R48" s="48"/>
      <c r="S48" s="48"/>
      <c r="T48" s="48"/>
      <c r="U48" s="48"/>
    </row>
    <row r="49" spans="1:21" ht="30.75" customHeight="1">
      <c r="A49" s="48"/>
      <c r="B49" s="1217"/>
      <c r="C49" s="1218"/>
      <c r="D49" s="62"/>
      <c r="E49" s="1223" t="s">
        <v>16</v>
      </c>
      <c r="F49" s="1223"/>
      <c r="G49" s="1223"/>
      <c r="H49" s="1223"/>
      <c r="I49" s="1223"/>
      <c r="J49" s="1224"/>
      <c r="K49" s="63">
        <v>240</v>
      </c>
      <c r="L49" s="64">
        <v>187</v>
      </c>
      <c r="M49" s="64">
        <v>116</v>
      </c>
      <c r="N49" s="64">
        <v>115</v>
      </c>
      <c r="O49" s="65">
        <v>162</v>
      </c>
      <c r="P49" s="48"/>
      <c r="Q49" s="48"/>
      <c r="R49" s="48"/>
      <c r="S49" s="48"/>
      <c r="T49" s="48"/>
      <c r="U49" s="48"/>
    </row>
    <row r="50" spans="1:21" ht="30.75" customHeight="1">
      <c r="A50" s="48"/>
      <c r="B50" s="1217"/>
      <c r="C50" s="1218"/>
      <c r="D50" s="62"/>
      <c r="E50" s="1223" t="s">
        <v>17</v>
      </c>
      <c r="F50" s="1223"/>
      <c r="G50" s="1223"/>
      <c r="H50" s="1223"/>
      <c r="I50" s="1223"/>
      <c r="J50" s="1224"/>
      <c r="K50" s="63">
        <v>12</v>
      </c>
      <c r="L50" s="64">
        <v>10</v>
      </c>
      <c r="M50" s="64">
        <v>7</v>
      </c>
      <c r="N50" s="64">
        <v>5</v>
      </c>
      <c r="O50" s="65">
        <v>53</v>
      </c>
      <c r="P50" s="48"/>
      <c r="Q50" s="48"/>
      <c r="R50" s="48"/>
      <c r="S50" s="48"/>
      <c r="T50" s="48"/>
      <c r="U50" s="48"/>
    </row>
    <row r="51" spans="1:21" ht="30.75" customHeight="1">
      <c r="A51" s="48"/>
      <c r="B51" s="1219"/>
      <c r="C51" s="1220"/>
      <c r="D51" s="66"/>
      <c r="E51" s="1223" t="s">
        <v>18</v>
      </c>
      <c r="F51" s="1223"/>
      <c r="G51" s="1223"/>
      <c r="H51" s="1223"/>
      <c r="I51" s="1223"/>
      <c r="J51" s="1224"/>
      <c r="K51" s="63">
        <v>0</v>
      </c>
      <c r="L51" s="64">
        <v>0</v>
      </c>
      <c r="M51" s="64">
        <v>0</v>
      </c>
      <c r="N51" s="64" t="s">
        <v>522</v>
      </c>
      <c r="O51" s="65">
        <v>0</v>
      </c>
      <c r="P51" s="48"/>
      <c r="Q51" s="48"/>
      <c r="R51" s="48"/>
      <c r="S51" s="48"/>
      <c r="T51" s="48"/>
      <c r="U51" s="48"/>
    </row>
    <row r="52" spans="1:21" ht="30.75" customHeight="1">
      <c r="A52" s="48"/>
      <c r="B52" s="1225" t="s">
        <v>19</v>
      </c>
      <c r="C52" s="1226"/>
      <c r="D52" s="66"/>
      <c r="E52" s="1223" t="s">
        <v>20</v>
      </c>
      <c r="F52" s="1223"/>
      <c r="G52" s="1223"/>
      <c r="H52" s="1223"/>
      <c r="I52" s="1223"/>
      <c r="J52" s="1224"/>
      <c r="K52" s="63">
        <v>2955</v>
      </c>
      <c r="L52" s="64">
        <v>3032</v>
      </c>
      <c r="M52" s="64">
        <v>3132</v>
      </c>
      <c r="N52" s="64">
        <v>3228</v>
      </c>
      <c r="O52" s="65">
        <v>3206</v>
      </c>
      <c r="P52" s="48"/>
      <c r="Q52" s="48"/>
      <c r="R52" s="48"/>
      <c r="S52" s="48"/>
      <c r="T52" s="48"/>
      <c r="U52" s="48"/>
    </row>
    <row r="53" spans="1:21" ht="30.75" customHeight="1" thickBot="1">
      <c r="A53" s="48"/>
      <c r="B53" s="1227" t="s">
        <v>21</v>
      </c>
      <c r="C53" s="1228"/>
      <c r="D53" s="67"/>
      <c r="E53" s="1229" t="s">
        <v>22</v>
      </c>
      <c r="F53" s="1229"/>
      <c r="G53" s="1229"/>
      <c r="H53" s="1229"/>
      <c r="I53" s="1229"/>
      <c r="J53" s="1230"/>
      <c r="K53" s="68">
        <v>1263</v>
      </c>
      <c r="L53" s="69">
        <v>1266</v>
      </c>
      <c r="M53" s="69">
        <v>1165</v>
      </c>
      <c r="N53" s="69">
        <v>1213</v>
      </c>
      <c r="O53" s="70">
        <v>1451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c r="B57" s="1231" t="s">
        <v>25</v>
      </c>
      <c r="C57" s="1232"/>
      <c r="D57" s="1235" t="s">
        <v>26</v>
      </c>
      <c r="E57" s="1236"/>
      <c r="F57" s="1236"/>
      <c r="G57" s="1236"/>
      <c r="H57" s="1236"/>
      <c r="I57" s="1236"/>
      <c r="J57" s="1237"/>
      <c r="K57" s="83"/>
      <c r="L57" s="84"/>
      <c r="M57" s="84"/>
      <c r="N57" s="84"/>
      <c r="O57" s="85"/>
    </row>
    <row r="58" spans="1:21" ht="31.5" customHeight="1" thickBot="1">
      <c r="B58" s="1233"/>
      <c r="C58" s="1234"/>
      <c r="D58" s="1238" t="s">
        <v>27</v>
      </c>
      <c r="E58" s="1239"/>
      <c r="F58" s="1239"/>
      <c r="G58" s="1239"/>
      <c r="H58" s="1239"/>
      <c r="I58" s="1239"/>
      <c r="J58" s="1240"/>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V6LF1rcgalKCykTmStBs27GfSldSSEsSOwHsHGg1VS3OTuyIRZZZMHQlN1d2SbmwBHC1XHR5yDzVFzYA3CG1Q==" saltValue="7wBFfHBST3Cnp8TGFsDD+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563</v>
      </c>
      <c r="J40" s="100" t="s">
        <v>564</v>
      </c>
      <c r="K40" s="100" t="s">
        <v>565</v>
      </c>
      <c r="L40" s="100" t="s">
        <v>566</v>
      </c>
      <c r="M40" s="101" t="s">
        <v>567</v>
      </c>
    </row>
    <row r="41" spans="2:13" ht="27.75" customHeight="1">
      <c r="B41" s="1241" t="s">
        <v>30</v>
      </c>
      <c r="C41" s="1242"/>
      <c r="D41" s="102"/>
      <c r="E41" s="1247" t="s">
        <v>31</v>
      </c>
      <c r="F41" s="1247"/>
      <c r="G41" s="1247"/>
      <c r="H41" s="1248"/>
      <c r="I41" s="103">
        <v>31124</v>
      </c>
      <c r="J41" s="104">
        <v>33742</v>
      </c>
      <c r="K41" s="104">
        <v>34582</v>
      </c>
      <c r="L41" s="104">
        <v>35204</v>
      </c>
      <c r="M41" s="105">
        <v>34286</v>
      </c>
    </row>
    <row r="42" spans="2:13" ht="27.75" customHeight="1">
      <c r="B42" s="1243"/>
      <c r="C42" s="1244"/>
      <c r="D42" s="106"/>
      <c r="E42" s="1249" t="s">
        <v>32</v>
      </c>
      <c r="F42" s="1249"/>
      <c r="G42" s="1249"/>
      <c r="H42" s="1250"/>
      <c r="I42" s="107">
        <v>20</v>
      </c>
      <c r="J42" s="108">
        <v>13</v>
      </c>
      <c r="K42" s="108">
        <v>6</v>
      </c>
      <c r="L42" s="108">
        <v>2</v>
      </c>
      <c r="M42" s="109">
        <v>2</v>
      </c>
    </row>
    <row r="43" spans="2:13" ht="27.75" customHeight="1">
      <c r="B43" s="1243"/>
      <c r="C43" s="1244"/>
      <c r="D43" s="106"/>
      <c r="E43" s="1249" t="s">
        <v>33</v>
      </c>
      <c r="F43" s="1249"/>
      <c r="G43" s="1249"/>
      <c r="H43" s="1250"/>
      <c r="I43" s="107">
        <v>7665</v>
      </c>
      <c r="J43" s="108">
        <v>7333</v>
      </c>
      <c r="K43" s="108">
        <v>7145</v>
      </c>
      <c r="L43" s="108">
        <v>6628</v>
      </c>
      <c r="M43" s="109">
        <v>6222</v>
      </c>
    </row>
    <row r="44" spans="2:13" ht="27.75" customHeight="1">
      <c r="B44" s="1243"/>
      <c r="C44" s="1244"/>
      <c r="D44" s="106"/>
      <c r="E44" s="1249" t="s">
        <v>34</v>
      </c>
      <c r="F44" s="1249"/>
      <c r="G44" s="1249"/>
      <c r="H44" s="1250"/>
      <c r="I44" s="107">
        <v>1982</v>
      </c>
      <c r="J44" s="108">
        <v>1486</v>
      </c>
      <c r="K44" s="108">
        <v>1845</v>
      </c>
      <c r="L44" s="108">
        <v>3131</v>
      </c>
      <c r="M44" s="109">
        <v>8777</v>
      </c>
    </row>
    <row r="45" spans="2:13" ht="27.75" customHeight="1">
      <c r="B45" s="1243"/>
      <c r="C45" s="1244"/>
      <c r="D45" s="106"/>
      <c r="E45" s="1249" t="s">
        <v>35</v>
      </c>
      <c r="F45" s="1249"/>
      <c r="G45" s="1249"/>
      <c r="H45" s="1250"/>
      <c r="I45" s="107">
        <v>2286</v>
      </c>
      <c r="J45" s="108">
        <v>2077</v>
      </c>
      <c r="K45" s="108">
        <v>1866</v>
      </c>
      <c r="L45" s="108">
        <v>1727</v>
      </c>
      <c r="M45" s="109">
        <v>1557</v>
      </c>
    </row>
    <row r="46" spans="2:13" ht="27.75" customHeight="1">
      <c r="B46" s="1243"/>
      <c r="C46" s="1244"/>
      <c r="D46" s="110"/>
      <c r="E46" s="1249" t="s">
        <v>36</v>
      </c>
      <c r="F46" s="1249"/>
      <c r="G46" s="1249"/>
      <c r="H46" s="1250"/>
      <c r="I46" s="107" t="s">
        <v>522</v>
      </c>
      <c r="J46" s="108" t="s">
        <v>522</v>
      </c>
      <c r="K46" s="108" t="s">
        <v>522</v>
      </c>
      <c r="L46" s="108" t="s">
        <v>522</v>
      </c>
      <c r="M46" s="109" t="s">
        <v>522</v>
      </c>
    </row>
    <row r="47" spans="2:13" ht="27.75" customHeight="1">
      <c r="B47" s="1243"/>
      <c r="C47" s="1244"/>
      <c r="D47" s="111"/>
      <c r="E47" s="1251" t="s">
        <v>37</v>
      </c>
      <c r="F47" s="1252"/>
      <c r="G47" s="1252"/>
      <c r="H47" s="1253"/>
      <c r="I47" s="107" t="s">
        <v>522</v>
      </c>
      <c r="J47" s="108" t="s">
        <v>522</v>
      </c>
      <c r="K47" s="108" t="s">
        <v>522</v>
      </c>
      <c r="L47" s="108" t="s">
        <v>522</v>
      </c>
      <c r="M47" s="109" t="s">
        <v>522</v>
      </c>
    </row>
    <row r="48" spans="2:13" ht="27.75" customHeight="1">
      <c r="B48" s="1243"/>
      <c r="C48" s="1244"/>
      <c r="D48" s="106"/>
      <c r="E48" s="1249" t="s">
        <v>38</v>
      </c>
      <c r="F48" s="1249"/>
      <c r="G48" s="1249"/>
      <c r="H48" s="1250"/>
      <c r="I48" s="107" t="s">
        <v>522</v>
      </c>
      <c r="J48" s="108" t="s">
        <v>522</v>
      </c>
      <c r="K48" s="108" t="s">
        <v>522</v>
      </c>
      <c r="L48" s="108" t="s">
        <v>522</v>
      </c>
      <c r="M48" s="109" t="s">
        <v>522</v>
      </c>
    </row>
    <row r="49" spans="2:13" ht="27.75" customHeight="1">
      <c r="B49" s="1245"/>
      <c r="C49" s="1246"/>
      <c r="D49" s="106"/>
      <c r="E49" s="1249" t="s">
        <v>39</v>
      </c>
      <c r="F49" s="1249"/>
      <c r="G49" s="1249"/>
      <c r="H49" s="1250"/>
      <c r="I49" s="107" t="s">
        <v>522</v>
      </c>
      <c r="J49" s="108" t="s">
        <v>522</v>
      </c>
      <c r="K49" s="108" t="s">
        <v>522</v>
      </c>
      <c r="L49" s="108" t="s">
        <v>522</v>
      </c>
      <c r="M49" s="109" t="s">
        <v>522</v>
      </c>
    </row>
    <row r="50" spans="2:13" ht="27.75" customHeight="1">
      <c r="B50" s="1254" t="s">
        <v>40</v>
      </c>
      <c r="C50" s="1255"/>
      <c r="D50" s="112"/>
      <c r="E50" s="1249" t="s">
        <v>41</v>
      </c>
      <c r="F50" s="1249"/>
      <c r="G50" s="1249"/>
      <c r="H50" s="1250"/>
      <c r="I50" s="107">
        <v>9284</v>
      </c>
      <c r="J50" s="108">
        <v>9889</v>
      </c>
      <c r="K50" s="108">
        <v>9546</v>
      </c>
      <c r="L50" s="108">
        <v>8311</v>
      </c>
      <c r="M50" s="109">
        <v>7566</v>
      </c>
    </row>
    <row r="51" spans="2:13" ht="27.75" customHeight="1">
      <c r="B51" s="1243"/>
      <c r="C51" s="1244"/>
      <c r="D51" s="106"/>
      <c r="E51" s="1249" t="s">
        <v>42</v>
      </c>
      <c r="F51" s="1249"/>
      <c r="G51" s="1249"/>
      <c r="H51" s="1250"/>
      <c r="I51" s="107">
        <v>1524</v>
      </c>
      <c r="J51" s="108">
        <v>2018</v>
      </c>
      <c r="K51" s="108">
        <v>2175</v>
      </c>
      <c r="L51" s="108">
        <v>2211</v>
      </c>
      <c r="M51" s="109">
        <v>2169</v>
      </c>
    </row>
    <row r="52" spans="2:13" ht="27.75" customHeight="1">
      <c r="B52" s="1245"/>
      <c r="C52" s="1246"/>
      <c r="D52" s="106"/>
      <c r="E52" s="1249" t="s">
        <v>43</v>
      </c>
      <c r="F52" s="1249"/>
      <c r="G52" s="1249"/>
      <c r="H52" s="1250"/>
      <c r="I52" s="107">
        <v>29867</v>
      </c>
      <c r="J52" s="108">
        <v>31858</v>
      </c>
      <c r="K52" s="108">
        <v>32746</v>
      </c>
      <c r="L52" s="108">
        <v>36115</v>
      </c>
      <c r="M52" s="109">
        <v>38759</v>
      </c>
    </row>
    <row r="53" spans="2:13" ht="27.75" customHeight="1" thickBot="1">
      <c r="B53" s="1256" t="s">
        <v>44</v>
      </c>
      <c r="C53" s="1257"/>
      <c r="D53" s="113"/>
      <c r="E53" s="1258" t="s">
        <v>45</v>
      </c>
      <c r="F53" s="1258"/>
      <c r="G53" s="1258"/>
      <c r="H53" s="1259"/>
      <c r="I53" s="114">
        <v>2401</v>
      </c>
      <c r="J53" s="115">
        <v>886</v>
      </c>
      <c r="K53" s="115">
        <v>977</v>
      </c>
      <c r="L53" s="115">
        <v>54</v>
      </c>
      <c r="M53" s="116">
        <v>2350</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aDu1+bokwguP7zhBBpwZg3dqm5W6yOO3BbFGCmQljD8svv0tAO+Y+Ml17jS8Owl6ckAUFCVNM/gUozBpVOJ6EA==" saltValue="cmrONBBJeivLCi3MLXvGE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565</v>
      </c>
      <c r="G54" s="125" t="s">
        <v>566</v>
      </c>
      <c r="H54" s="126" t="s">
        <v>567</v>
      </c>
    </row>
    <row r="55" spans="2:8" ht="52.5" customHeight="1">
      <c r="B55" s="127"/>
      <c r="C55" s="1268" t="s">
        <v>48</v>
      </c>
      <c r="D55" s="1268"/>
      <c r="E55" s="1269"/>
      <c r="F55" s="128">
        <v>5716</v>
      </c>
      <c r="G55" s="128">
        <v>5257</v>
      </c>
      <c r="H55" s="129">
        <v>5072</v>
      </c>
    </row>
    <row r="56" spans="2:8" ht="52.5" customHeight="1">
      <c r="B56" s="130"/>
      <c r="C56" s="1270" t="s">
        <v>49</v>
      </c>
      <c r="D56" s="1270"/>
      <c r="E56" s="1271"/>
      <c r="F56" s="131">
        <v>1384</v>
      </c>
      <c r="G56" s="131">
        <v>1089</v>
      </c>
      <c r="H56" s="132">
        <v>794</v>
      </c>
    </row>
    <row r="57" spans="2:8" ht="53.25" customHeight="1">
      <c r="B57" s="130"/>
      <c r="C57" s="1272" t="s">
        <v>50</v>
      </c>
      <c r="D57" s="1272"/>
      <c r="E57" s="1273"/>
      <c r="F57" s="133">
        <v>3539</v>
      </c>
      <c r="G57" s="133">
        <v>2828</v>
      </c>
      <c r="H57" s="134">
        <v>2594</v>
      </c>
    </row>
    <row r="58" spans="2:8" ht="45.75" customHeight="1">
      <c r="B58" s="135"/>
      <c r="C58" s="1260" t="s">
        <v>600</v>
      </c>
      <c r="D58" s="1261"/>
      <c r="E58" s="1262"/>
      <c r="F58" s="136">
        <v>1209</v>
      </c>
      <c r="G58" s="136">
        <v>710</v>
      </c>
      <c r="H58" s="137">
        <v>709</v>
      </c>
    </row>
    <row r="59" spans="2:8" ht="45.75" customHeight="1">
      <c r="B59" s="135"/>
      <c r="C59" s="1260" t="s">
        <v>601</v>
      </c>
      <c r="D59" s="1261"/>
      <c r="E59" s="1262"/>
      <c r="F59" s="136">
        <v>774</v>
      </c>
      <c r="G59" s="136">
        <v>589</v>
      </c>
      <c r="H59" s="137">
        <v>578</v>
      </c>
    </row>
    <row r="60" spans="2:8" ht="45.75" customHeight="1">
      <c r="B60" s="135"/>
      <c r="C60" s="1260" t="s">
        <v>602</v>
      </c>
      <c r="D60" s="1261"/>
      <c r="E60" s="1262"/>
      <c r="F60" s="136">
        <v>780</v>
      </c>
      <c r="G60" s="136">
        <v>783</v>
      </c>
      <c r="H60" s="137">
        <v>487</v>
      </c>
    </row>
    <row r="61" spans="2:8" ht="45.75" customHeight="1">
      <c r="B61" s="135"/>
      <c r="C61" s="1260" t="s">
        <v>603</v>
      </c>
      <c r="D61" s="1261"/>
      <c r="E61" s="1262"/>
      <c r="F61" s="136">
        <v>471</v>
      </c>
      <c r="G61" s="136">
        <v>431</v>
      </c>
      <c r="H61" s="137">
        <v>391</v>
      </c>
    </row>
    <row r="62" spans="2:8" ht="45.75" customHeight="1" thickBot="1">
      <c r="B62" s="138"/>
      <c r="C62" s="1263" t="s">
        <v>604</v>
      </c>
      <c r="D62" s="1264"/>
      <c r="E62" s="1265"/>
      <c r="F62" s="139">
        <v>104</v>
      </c>
      <c r="G62" s="139">
        <v>105</v>
      </c>
      <c r="H62" s="140">
        <v>106</v>
      </c>
    </row>
    <row r="63" spans="2:8" ht="52.5" customHeight="1" thickBot="1">
      <c r="B63" s="141"/>
      <c r="C63" s="1266" t="s">
        <v>51</v>
      </c>
      <c r="D63" s="1266"/>
      <c r="E63" s="1267"/>
      <c r="F63" s="142">
        <v>10639</v>
      </c>
      <c r="G63" s="142">
        <v>9174</v>
      </c>
      <c r="H63" s="143">
        <v>8460</v>
      </c>
    </row>
    <row r="64" spans="2:8" ht="15" customHeight="1"/>
  </sheetData>
  <sheetProtection algorithmName="SHA-512" hashValue="4bOxuho/sMO3jxxMMN0NcD1oaBdivu7WYCauvKadKsjkH2JK5sEdV4R2f8b9kFrPI2/TvlR95GOR9b5FIlllkA==" saltValue="KF678imuBqK8EBQ96qLx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55" zoomScale="90" zoomScaleNormal="90" zoomScaleSheetLayoutView="55" workbookViewId="0">
      <selection activeCell="DD65" sqref="DD65"/>
    </sheetView>
  </sheetViews>
  <sheetFormatPr defaultColWidth="0" defaultRowHeight="13.5" customHeight="1" zeroHeight="1"/>
  <cols>
    <col min="1" max="1" width="6.375" style="1276" customWidth="1"/>
    <col min="2" max="107" width="2.5" style="1276" customWidth="1"/>
    <col min="108" max="108" width="6.125" style="1284" customWidth="1"/>
    <col min="109" max="109" width="5.875" style="1283" customWidth="1"/>
    <col min="110" max="110" width="19.125" style="1276" hidden="1"/>
    <col min="111" max="115" width="12.625" style="1276" hidden="1"/>
    <col min="116" max="349" width="8.625" style="1276" hidden="1"/>
    <col min="350" max="355" width="14.875" style="1276" hidden="1"/>
    <col min="356" max="357" width="15.875" style="1276" hidden="1"/>
    <col min="358" max="363" width="16.125" style="1276" hidden="1"/>
    <col min="364" max="364" width="6.125" style="1276" hidden="1"/>
    <col min="365" max="365" width="3" style="1276" hidden="1"/>
    <col min="366" max="605" width="8.625" style="1276" hidden="1"/>
    <col min="606" max="611" width="14.875" style="1276" hidden="1"/>
    <col min="612" max="613" width="15.875" style="1276" hidden="1"/>
    <col min="614" max="619" width="16.125" style="1276" hidden="1"/>
    <col min="620" max="620" width="6.125" style="1276" hidden="1"/>
    <col min="621" max="621" width="3" style="1276" hidden="1"/>
    <col min="622" max="861" width="8.625" style="1276" hidden="1"/>
    <col min="862" max="867" width="14.875" style="1276" hidden="1"/>
    <col min="868" max="869" width="15.875" style="1276" hidden="1"/>
    <col min="870" max="875" width="16.125" style="1276" hidden="1"/>
    <col min="876" max="876" width="6.125" style="1276" hidden="1"/>
    <col min="877" max="877" width="3" style="1276" hidden="1"/>
    <col min="878" max="1117" width="8.625" style="1276" hidden="1"/>
    <col min="1118" max="1123" width="14.875" style="1276" hidden="1"/>
    <col min="1124" max="1125" width="15.875" style="1276" hidden="1"/>
    <col min="1126" max="1131" width="16.125" style="1276" hidden="1"/>
    <col min="1132" max="1132" width="6.125" style="1276" hidden="1"/>
    <col min="1133" max="1133" width="3" style="1276" hidden="1"/>
    <col min="1134" max="1373" width="8.625" style="1276" hidden="1"/>
    <col min="1374" max="1379" width="14.875" style="1276" hidden="1"/>
    <col min="1380" max="1381" width="15.875" style="1276" hidden="1"/>
    <col min="1382" max="1387" width="16.125" style="1276" hidden="1"/>
    <col min="1388" max="1388" width="6.125" style="1276" hidden="1"/>
    <col min="1389" max="1389" width="3" style="1276" hidden="1"/>
    <col min="1390" max="1629" width="8.625" style="1276" hidden="1"/>
    <col min="1630" max="1635" width="14.875" style="1276" hidden="1"/>
    <col min="1636" max="1637" width="15.875" style="1276" hidden="1"/>
    <col min="1638" max="1643" width="16.125" style="1276" hidden="1"/>
    <col min="1644" max="1644" width="6.125" style="1276" hidden="1"/>
    <col min="1645" max="1645" width="3" style="1276" hidden="1"/>
    <col min="1646" max="1885" width="8.625" style="1276" hidden="1"/>
    <col min="1886" max="1891" width="14.875" style="1276" hidden="1"/>
    <col min="1892" max="1893" width="15.875" style="1276" hidden="1"/>
    <col min="1894" max="1899" width="16.125" style="1276" hidden="1"/>
    <col min="1900" max="1900" width="6.125" style="1276" hidden="1"/>
    <col min="1901" max="1901" width="3" style="1276" hidden="1"/>
    <col min="1902" max="2141" width="8.625" style="1276" hidden="1"/>
    <col min="2142" max="2147" width="14.875" style="1276" hidden="1"/>
    <col min="2148" max="2149" width="15.875" style="1276" hidden="1"/>
    <col min="2150" max="2155" width="16.125" style="1276" hidden="1"/>
    <col min="2156" max="2156" width="6.125" style="1276" hidden="1"/>
    <col min="2157" max="2157" width="3" style="1276" hidden="1"/>
    <col min="2158" max="2397" width="8.625" style="1276" hidden="1"/>
    <col min="2398" max="2403" width="14.875" style="1276" hidden="1"/>
    <col min="2404" max="2405" width="15.875" style="1276" hidden="1"/>
    <col min="2406" max="2411" width="16.125" style="1276" hidden="1"/>
    <col min="2412" max="2412" width="6.125" style="1276" hidden="1"/>
    <col min="2413" max="2413" width="3" style="1276" hidden="1"/>
    <col min="2414" max="2653" width="8.625" style="1276" hidden="1"/>
    <col min="2654" max="2659" width="14.875" style="1276" hidden="1"/>
    <col min="2660" max="2661" width="15.875" style="1276" hidden="1"/>
    <col min="2662" max="2667" width="16.125" style="1276" hidden="1"/>
    <col min="2668" max="2668" width="6.125" style="1276" hidden="1"/>
    <col min="2669" max="2669" width="3" style="1276" hidden="1"/>
    <col min="2670" max="2909" width="8.625" style="1276" hidden="1"/>
    <col min="2910" max="2915" width="14.875" style="1276" hidden="1"/>
    <col min="2916" max="2917" width="15.875" style="1276" hidden="1"/>
    <col min="2918" max="2923" width="16.125" style="1276" hidden="1"/>
    <col min="2924" max="2924" width="6.125" style="1276" hidden="1"/>
    <col min="2925" max="2925" width="3" style="1276" hidden="1"/>
    <col min="2926" max="3165" width="8.625" style="1276" hidden="1"/>
    <col min="3166" max="3171" width="14.875" style="1276" hidden="1"/>
    <col min="3172" max="3173" width="15.875" style="1276" hidden="1"/>
    <col min="3174" max="3179" width="16.125" style="1276" hidden="1"/>
    <col min="3180" max="3180" width="6.125" style="1276" hidden="1"/>
    <col min="3181" max="3181" width="3" style="1276" hidden="1"/>
    <col min="3182" max="3421" width="8.625" style="1276" hidden="1"/>
    <col min="3422" max="3427" width="14.875" style="1276" hidden="1"/>
    <col min="3428" max="3429" width="15.875" style="1276" hidden="1"/>
    <col min="3430" max="3435" width="16.125" style="1276" hidden="1"/>
    <col min="3436" max="3436" width="6.125" style="1276" hidden="1"/>
    <col min="3437" max="3437" width="3" style="1276" hidden="1"/>
    <col min="3438" max="3677" width="8.625" style="1276" hidden="1"/>
    <col min="3678" max="3683" width="14.875" style="1276" hidden="1"/>
    <col min="3684" max="3685" width="15.875" style="1276" hidden="1"/>
    <col min="3686" max="3691" width="16.125" style="1276" hidden="1"/>
    <col min="3692" max="3692" width="6.125" style="1276" hidden="1"/>
    <col min="3693" max="3693" width="3" style="1276" hidden="1"/>
    <col min="3694" max="3933" width="8.625" style="1276" hidden="1"/>
    <col min="3934" max="3939" width="14.875" style="1276" hidden="1"/>
    <col min="3940" max="3941" width="15.875" style="1276" hidden="1"/>
    <col min="3942" max="3947" width="16.125" style="1276" hidden="1"/>
    <col min="3948" max="3948" width="6.125" style="1276" hidden="1"/>
    <col min="3949" max="3949" width="3" style="1276" hidden="1"/>
    <col min="3950" max="4189" width="8.625" style="1276" hidden="1"/>
    <col min="4190" max="4195" width="14.875" style="1276" hidden="1"/>
    <col min="4196" max="4197" width="15.875" style="1276" hidden="1"/>
    <col min="4198" max="4203" width="16.125" style="1276" hidden="1"/>
    <col min="4204" max="4204" width="6.125" style="1276" hidden="1"/>
    <col min="4205" max="4205" width="3" style="1276" hidden="1"/>
    <col min="4206" max="4445" width="8.625" style="1276" hidden="1"/>
    <col min="4446" max="4451" width="14.875" style="1276" hidden="1"/>
    <col min="4452" max="4453" width="15.875" style="1276" hidden="1"/>
    <col min="4454" max="4459" width="16.125" style="1276" hidden="1"/>
    <col min="4460" max="4460" width="6.125" style="1276" hidden="1"/>
    <col min="4461" max="4461" width="3" style="1276" hidden="1"/>
    <col min="4462" max="4701" width="8.625" style="1276" hidden="1"/>
    <col min="4702" max="4707" width="14.875" style="1276" hidden="1"/>
    <col min="4708" max="4709" width="15.875" style="1276" hidden="1"/>
    <col min="4710" max="4715" width="16.125" style="1276" hidden="1"/>
    <col min="4716" max="4716" width="6.125" style="1276" hidden="1"/>
    <col min="4717" max="4717" width="3" style="1276" hidden="1"/>
    <col min="4718" max="4957" width="8.625" style="1276" hidden="1"/>
    <col min="4958" max="4963" width="14.875" style="1276" hidden="1"/>
    <col min="4964" max="4965" width="15.875" style="1276" hidden="1"/>
    <col min="4966" max="4971" width="16.125" style="1276" hidden="1"/>
    <col min="4972" max="4972" width="6.125" style="1276" hidden="1"/>
    <col min="4973" max="4973" width="3" style="1276" hidden="1"/>
    <col min="4974" max="5213" width="8.625" style="1276" hidden="1"/>
    <col min="5214" max="5219" width="14.875" style="1276" hidden="1"/>
    <col min="5220" max="5221" width="15.875" style="1276" hidden="1"/>
    <col min="5222" max="5227" width="16.125" style="1276" hidden="1"/>
    <col min="5228" max="5228" width="6.125" style="1276" hidden="1"/>
    <col min="5229" max="5229" width="3" style="1276" hidden="1"/>
    <col min="5230" max="5469" width="8.625" style="1276" hidden="1"/>
    <col min="5470" max="5475" width="14.875" style="1276" hidden="1"/>
    <col min="5476" max="5477" width="15.875" style="1276" hidden="1"/>
    <col min="5478" max="5483" width="16.125" style="1276" hidden="1"/>
    <col min="5484" max="5484" width="6.125" style="1276" hidden="1"/>
    <col min="5485" max="5485" width="3" style="1276" hidden="1"/>
    <col min="5486" max="5725" width="8.625" style="1276" hidden="1"/>
    <col min="5726" max="5731" width="14.875" style="1276" hidden="1"/>
    <col min="5732" max="5733" width="15.875" style="1276" hidden="1"/>
    <col min="5734" max="5739" width="16.125" style="1276" hidden="1"/>
    <col min="5740" max="5740" width="6.125" style="1276" hidden="1"/>
    <col min="5741" max="5741" width="3" style="1276" hidden="1"/>
    <col min="5742" max="5981" width="8.625" style="1276" hidden="1"/>
    <col min="5982" max="5987" width="14.875" style="1276" hidden="1"/>
    <col min="5988" max="5989" width="15.875" style="1276" hidden="1"/>
    <col min="5990" max="5995" width="16.125" style="1276" hidden="1"/>
    <col min="5996" max="5996" width="6.125" style="1276" hidden="1"/>
    <col min="5997" max="5997" width="3" style="1276" hidden="1"/>
    <col min="5998" max="6237" width="8.625" style="1276" hidden="1"/>
    <col min="6238" max="6243" width="14.875" style="1276" hidden="1"/>
    <col min="6244" max="6245" width="15.875" style="1276" hidden="1"/>
    <col min="6246" max="6251" width="16.125" style="1276" hidden="1"/>
    <col min="6252" max="6252" width="6.125" style="1276" hidden="1"/>
    <col min="6253" max="6253" width="3" style="1276" hidden="1"/>
    <col min="6254" max="6493" width="8.625" style="1276" hidden="1"/>
    <col min="6494" max="6499" width="14.875" style="1276" hidden="1"/>
    <col min="6500" max="6501" width="15.875" style="1276" hidden="1"/>
    <col min="6502" max="6507" width="16.125" style="1276" hidden="1"/>
    <col min="6508" max="6508" width="6.125" style="1276" hidden="1"/>
    <col min="6509" max="6509" width="3" style="1276" hidden="1"/>
    <col min="6510" max="6749" width="8.625" style="1276" hidden="1"/>
    <col min="6750" max="6755" width="14.875" style="1276" hidden="1"/>
    <col min="6756" max="6757" width="15.875" style="1276" hidden="1"/>
    <col min="6758" max="6763" width="16.125" style="1276" hidden="1"/>
    <col min="6764" max="6764" width="6.125" style="1276" hidden="1"/>
    <col min="6765" max="6765" width="3" style="1276" hidden="1"/>
    <col min="6766" max="7005" width="8.625" style="1276" hidden="1"/>
    <col min="7006" max="7011" width="14.875" style="1276" hidden="1"/>
    <col min="7012" max="7013" width="15.875" style="1276" hidden="1"/>
    <col min="7014" max="7019" width="16.125" style="1276" hidden="1"/>
    <col min="7020" max="7020" width="6.125" style="1276" hidden="1"/>
    <col min="7021" max="7021" width="3" style="1276" hidden="1"/>
    <col min="7022" max="7261" width="8.625" style="1276" hidden="1"/>
    <col min="7262" max="7267" width="14.875" style="1276" hidden="1"/>
    <col min="7268" max="7269" width="15.875" style="1276" hidden="1"/>
    <col min="7270" max="7275" width="16.125" style="1276" hidden="1"/>
    <col min="7276" max="7276" width="6.125" style="1276" hidden="1"/>
    <col min="7277" max="7277" width="3" style="1276" hidden="1"/>
    <col min="7278" max="7517" width="8.625" style="1276" hidden="1"/>
    <col min="7518" max="7523" width="14.875" style="1276" hidden="1"/>
    <col min="7524" max="7525" width="15.875" style="1276" hidden="1"/>
    <col min="7526" max="7531" width="16.125" style="1276" hidden="1"/>
    <col min="7532" max="7532" width="6.125" style="1276" hidden="1"/>
    <col min="7533" max="7533" width="3" style="1276" hidden="1"/>
    <col min="7534" max="7773" width="8.625" style="1276" hidden="1"/>
    <col min="7774" max="7779" width="14.875" style="1276" hidden="1"/>
    <col min="7780" max="7781" width="15.875" style="1276" hidden="1"/>
    <col min="7782" max="7787" width="16.125" style="1276" hidden="1"/>
    <col min="7788" max="7788" width="6.125" style="1276" hidden="1"/>
    <col min="7789" max="7789" width="3" style="1276" hidden="1"/>
    <col min="7790" max="8029" width="8.625" style="1276" hidden="1"/>
    <col min="8030" max="8035" width="14.875" style="1276" hidden="1"/>
    <col min="8036" max="8037" width="15.875" style="1276" hidden="1"/>
    <col min="8038" max="8043" width="16.125" style="1276" hidden="1"/>
    <col min="8044" max="8044" width="6.125" style="1276" hidden="1"/>
    <col min="8045" max="8045" width="3" style="1276" hidden="1"/>
    <col min="8046" max="8285" width="8.625" style="1276" hidden="1"/>
    <col min="8286" max="8291" width="14.875" style="1276" hidden="1"/>
    <col min="8292" max="8293" width="15.875" style="1276" hidden="1"/>
    <col min="8294" max="8299" width="16.125" style="1276" hidden="1"/>
    <col min="8300" max="8300" width="6.125" style="1276" hidden="1"/>
    <col min="8301" max="8301" width="3" style="1276" hidden="1"/>
    <col min="8302" max="8541" width="8.625" style="1276" hidden="1"/>
    <col min="8542" max="8547" width="14.875" style="1276" hidden="1"/>
    <col min="8548" max="8549" width="15.875" style="1276" hidden="1"/>
    <col min="8550" max="8555" width="16.125" style="1276" hidden="1"/>
    <col min="8556" max="8556" width="6.125" style="1276" hidden="1"/>
    <col min="8557" max="8557" width="3" style="1276" hidden="1"/>
    <col min="8558" max="8797" width="8.625" style="1276" hidden="1"/>
    <col min="8798" max="8803" width="14.875" style="1276" hidden="1"/>
    <col min="8804" max="8805" width="15.875" style="1276" hidden="1"/>
    <col min="8806" max="8811" width="16.125" style="1276" hidden="1"/>
    <col min="8812" max="8812" width="6.125" style="1276" hidden="1"/>
    <col min="8813" max="8813" width="3" style="1276" hidden="1"/>
    <col min="8814" max="9053" width="8.625" style="1276" hidden="1"/>
    <col min="9054" max="9059" width="14.875" style="1276" hidden="1"/>
    <col min="9060" max="9061" width="15.875" style="1276" hidden="1"/>
    <col min="9062" max="9067" width="16.125" style="1276" hidden="1"/>
    <col min="9068" max="9068" width="6.125" style="1276" hidden="1"/>
    <col min="9069" max="9069" width="3" style="1276" hidden="1"/>
    <col min="9070" max="9309" width="8.625" style="1276" hidden="1"/>
    <col min="9310" max="9315" width="14.875" style="1276" hidden="1"/>
    <col min="9316" max="9317" width="15.875" style="1276" hidden="1"/>
    <col min="9318" max="9323" width="16.125" style="1276" hidden="1"/>
    <col min="9324" max="9324" width="6.125" style="1276" hidden="1"/>
    <col min="9325" max="9325" width="3" style="1276" hidden="1"/>
    <col min="9326" max="9565" width="8.625" style="1276" hidden="1"/>
    <col min="9566" max="9571" width="14.875" style="1276" hidden="1"/>
    <col min="9572" max="9573" width="15.875" style="1276" hidden="1"/>
    <col min="9574" max="9579" width="16.125" style="1276" hidden="1"/>
    <col min="9580" max="9580" width="6.125" style="1276" hidden="1"/>
    <col min="9581" max="9581" width="3" style="1276" hidden="1"/>
    <col min="9582" max="9821" width="8.625" style="1276" hidden="1"/>
    <col min="9822" max="9827" width="14.875" style="1276" hidden="1"/>
    <col min="9828" max="9829" width="15.875" style="1276" hidden="1"/>
    <col min="9830" max="9835" width="16.125" style="1276" hidden="1"/>
    <col min="9836" max="9836" width="6.125" style="1276" hidden="1"/>
    <col min="9837" max="9837" width="3" style="1276" hidden="1"/>
    <col min="9838" max="10077" width="8.625" style="1276" hidden="1"/>
    <col min="10078" max="10083" width="14.875" style="1276" hidden="1"/>
    <col min="10084" max="10085" width="15.875" style="1276" hidden="1"/>
    <col min="10086" max="10091" width="16.125" style="1276" hidden="1"/>
    <col min="10092" max="10092" width="6.125" style="1276" hidden="1"/>
    <col min="10093" max="10093" width="3" style="1276" hidden="1"/>
    <col min="10094" max="10333" width="8.625" style="1276" hidden="1"/>
    <col min="10334" max="10339" width="14.875" style="1276" hidden="1"/>
    <col min="10340" max="10341" width="15.875" style="1276" hidden="1"/>
    <col min="10342" max="10347" width="16.125" style="1276" hidden="1"/>
    <col min="10348" max="10348" width="6.125" style="1276" hidden="1"/>
    <col min="10349" max="10349" width="3" style="1276" hidden="1"/>
    <col min="10350" max="10589" width="8.625" style="1276" hidden="1"/>
    <col min="10590" max="10595" width="14.875" style="1276" hidden="1"/>
    <col min="10596" max="10597" width="15.875" style="1276" hidden="1"/>
    <col min="10598" max="10603" width="16.125" style="1276" hidden="1"/>
    <col min="10604" max="10604" width="6.125" style="1276" hidden="1"/>
    <col min="10605" max="10605" width="3" style="1276" hidden="1"/>
    <col min="10606" max="10845" width="8.625" style="1276" hidden="1"/>
    <col min="10846" max="10851" width="14.875" style="1276" hidden="1"/>
    <col min="10852" max="10853" width="15.875" style="1276" hidden="1"/>
    <col min="10854" max="10859" width="16.125" style="1276" hidden="1"/>
    <col min="10860" max="10860" width="6.125" style="1276" hidden="1"/>
    <col min="10861" max="10861" width="3" style="1276" hidden="1"/>
    <col min="10862" max="11101" width="8.625" style="1276" hidden="1"/>
    <col min="11102" max="11107" width="14.875" style="1276" hidden="1"/>
    <col min="11108" max="11109" width="15.875" style="1276" hidden="1"/>
    <col min="11110" max="11115" width="16.125" style="1276" hidden="1"/>
    <col min="11116" max="11116" width="6.125" style="1276" hidden="1"/>
    <col min="11117" max="11117" width="3" style="1276" hidden="1"/>
    <col min="11118" max="11357" width="8.625" style="1276" hidden="1"/>
    <col min="11358" max="11363" width="14.875" style="1276" hidden="1"/>
    <col min="11364" max="11365" width="15.875" style="1276" hidden="1"/>
    <col min="11366" max="11371" width="16.125" style="1276" hidden="1"/>
    <col min="11372" max="11372" width="6.125" style="1276" hidden="1"/>
    <col min="11373" max="11373" width="3" style="1276" hidden="1"/>
    <col min="11374" max="11613" width="8.625" style="1276" hidden="1"/>
    <col min="11614" max="11619" width="14.875" style="1276" hidden="1"/>
    <col min="11620" max="11621" width="15.875" style="1276" hidden="1"/>
    <col min="11622" max="11627" width="16.125" style="1276" hidden="1"/>
    <col min="11628" max="11628" width="6.125" style="1276" hidden="1"/>
    <col min="11629" max="11629" width="3" style="1276" hidden="1"/>
    <col min="11630" max="11869" width="8.625" style="1276" hidden="1"/>
    <col min="11870" max="11875" width="14.875" style="1276" hidden="1"/>
    <col min="11876" max="11877" width="15.875" style="1276" hidden="1"/>
    <col min="11878" max="11883" width="16.125" style="1276" hidden="1"/>
    <col min="11884" max="11884" width="6.125" style="1276" hidden="1"/>
    <col min="11885" max="11885" width="3" style="1276" hidden="1"/>
    <col min="11886" max="12125" width="8.625" style="1276" hidden="1"/>
    <col min="12126" max="12131" width="14.875" style="1276" hidden="1"/>
    <col min="12132" max="12133" width="15.875" style="1276" hidden="1"/>
    <col min="12134" max="12139" width="16.125" style="1276" hidden="1"/>
    <col min="12140" max="12140" width="6.125" style="1276" hidden="1"/>
    <col min="12141" max="12141" width="3" style="1276" hidden="1"/>
    <col min="12142" max="12381" width="8.625" style="1276" hidden="1"/>
    <col min="12382" max="12387" width="14.875" style="1276" hidden="1"/>
    <col min="12388" max="12389" width="15.875" style="1276" hidden="1"/>
    <col min="12390" max="12395" width="16.125" style="1276" hidden="1"/>
    <col min="12396" max="12396" width="6.125" style="1276" hidden="1"/>
    <col min="12397" max="12397" width="3" style="1276" hidden="1"/>
    <col min="12398" max="12637" width="8.625" style="1276" hidden="1"/>
    <col min="12638" max="12643" width="14.875" style="1276" hidden="1"/>
    <col min="12644" max="12645" width="15.875" style="1276" hidden="1"/>
    <col min="12646" max="12651" width="16.125" style="1276" hidden="1"/>
    <col min="12652" max="12652" width="6.125" style="1276" hidden="1"/>
    <col min="12653" max="12653" width="3" style="1276" hidden="1"/>
    <col min="12654" max="12893" width="8.625" style="1276" hidden="1"/>
    <col min="12894" max="12899" width="14.875" style="1276" hidden="1"/>
    <col min="12900" max="12901" width="15.875" style="1276" hidden="1"/>
    <col min="12902" max="12907" width="16.125" style="1276" hidden="1"/>
    <col min="12908" max="12908" width="6.125" style="1276" hidden="1"/>
    <col min="12909" max="12909" width="3" style="1276" hidden="1"/>
    <col min="12910" max="13149" width="8.625" style="1276" hidden="1"/>
    <col min="13150" max="13155" width="14.875" style="1276" hidden="1"/>
    <col min="13156" max="13157" width="15.875" style="1276" hidden="1"/>
    <col min="13158" max="13163" width="16.125" style="1276" hidden="1"/>
    <col min="13164" max="13164" width="6.125" style="1276" hidden="1"/>
    <col min="13165" max="13165" width="3" style="1276" hidden="1"/>
    <col min="13166" max="13405" width="8.625" style="1276" hidden="1"/>
    <col min="13406" max="13411" width="14.875" style="1276" hidden="1"/>
    <col min="13412" max="13413" width="15.875" style="1276" hidden="1"/>
    <col min="13414" max="13419" width="16.125" style="1276" hidden="1"/>
    <col min="13420" max="13420" width="6.125" style="1276" hidden="1"/>
    <col min="13421" max="13421" width="3" style="1276" hidden="1"/>
    <col min="13422" max="13661" width="8.625" style="1276" hidden="1"/>
    <col min="13662" max="13667" width="14.875" style="1276" hidden="1"/>
    <col min="13668" max="13669" width="15.875" style="1276" hidden="1"/>
    <col min="13670" max="13675" width="16.125" style="1276" hidden="1"/>
    <col min="13676" max="13676" width="6.125" style="1276" hidden="1"/>
    <col min="13677" max="13677" width="3" style="1276" hidden="1"/>
    <col min="13678" max="13917" width="8.625" style="1276" hidden="1"/>
    <col min="13918" max="13923" width="14.875" style="1276" hidden="1"/>
    <col min="13924" max="13925" width="15.875" style="1276" hidden="1"/>
    <col min="13926" max="13931" width="16.125" style="1276" hidden="1"/>
    <col min="13932" max="13932" width="6.125" style="1276" hidden="1"/>
    <col min="13933" max="13933" width="3" style="1276" hidden="1"/>
    <col min="13934" max="14173" width="8.625" style="1276" hidden="1"/>
    <col min="14174" max="14179" width="14.875" style="1276" hidden="1"/>
    <col min="14180" max="14181" width="15.875" style="1276" hidden="1"/>
    <col min="14182" max="14187" width="16.125" style="1276" hidden="1"/>
    <col min="14188" max="14188" width="6.125" style="1276" hidden="1"/>
    <col min="14189" max="14189" width="3" style="1276" hidden="1"/>
    <col min="14190" max="14429" width="8.625" style="1276" hidden="1"/>
    <col min="14430" max="14435" width="14.875" style="1276" hidden="1"/>
    <col min="14436" max="14437" width="15.875" style="1276" hidden="1"/>
    <col min="14438" max="14443" width="16.125" style="1276" hidden="1"/>
    <col min="14444" max="14444" width="6.125" style="1276" hidden="1"/>
    <col min="14445" max="14445" width="3" style="1276" hidden="1"/>
    <col min="14446" max="14685" width="8.625" style="1276" hidden="1"/>
    <col min="14686" max="14691" width="14.875" style="1276" hidden="1"/>
    <col min="14692" max="14693" width="15.875" style="1276" hidden="1"/>
    <col min="14694" max="14699" width="16.125" style="1276" hidden="1"/>
    <col min="14700" max="14700" width="6.125" style="1276" hidden="1"/>
    <col min="14701" max="14701" width="3" style="1276" hidden="1"/>
    <col min="14702" max="14941" width="8.625" style="1276" hidden="1"/>
    <col min="14942" max="14947" width="14.875" style="1276" hidden="1"/>
    <col min="14948" max="14949" width="15.875" style="1276" hidden="1"/>
    <col min="14950" max="14955" width="16.125" style="1276" hidden="1"/>
    <col min="14956" max="14956" width="6.125" style="1276" hidden="1"/>
    <col min="14957" max="14957" width="3" style="1276" hidden="1"/>
    <col min="14958" max="15197" width="8.625" style="1276" hidden="1"/>
    <col min="15198" max="15203" width="14.875" style="1276" hidden="1"/>
    <col min="15204" max="15205" width="15.875" style="1276" hidden="1"/>
    <col min="15206" max="15211" width="16.125" style="1276" hidden="1"/>
    <col min="15212" max="15212" width="6.125" style="1276" hidden="1"/>
    <col min="15213" max="15213" width="3" style="1276" hidden="1"/>
    <col min="15214" max="15453" width="8.625" style="1276" hidden="1"/>
    <col min="15454" max="15459" width="14.875" style="1276" hidden="1"/>
    <col min="15460" max="15461" width="15.875" style="1276" hidden="1"/>
    <col min="15462" max="15467" width="16.125" style="1276" hidden="1"/>
    <col min="15468" max="15468" width="6.125" style="1276" hidden="1"/>
    <col min="15469" max="15469" width="3" style="1276" hidden="1"/>
    <col min="15470" max="15709" width="8.625" style="1276" hidden="1"/>
    <col min="15710" max="15715" width="14.875" style="1276" hidden="1"/>
    <col min="15716" max="15717" width="15.875" style="1276" hidden="1"/>
    <col min="15718" max="15723" width="16.125" style="1276" hidden="1"/>
    <col min="15724" max="15724" width="6.125" style="1276" hidden="1"/>
    <col min="15725" max="15725" width="3" style="1276" hidden="1"/>
    <col min="15726" max="15965" width="8.625" style="1276" hidden="1"/>
    <col min="15966" max="15971" width="14.875" style="1276" hidden="1"/>
    <col min="15972" max="15973" width="15.875" style="1276" hidden="1"/>
    <col min="15974" max="15979" width="16.125" style="1276" hidden="1"/>
    <col min="15980" max="15980" width="6.125" style="1276" hidden="1"/>
    <col min="15981" max="15981" width="3" style="1276" hidden="1"/>
    <col min="15982" max="16221" width="8.625" style="1276" hidden="1"/>
    <col min="16222" max="16227" width="14.875" style="1276" hidden="1"/>
    <col min="16228" max="16229" width="15.875" style="1276" hidden="1"/>
    <col min="16230" max="16235" width="16.125" style="1276" hidden="1"/>
    <col min="16236" max="16236" width="6.125" style="1276" hidden="1"/>
    <col min="16237" max="16237" width="3" style="1276" hidden="1"/>
    <col min="16238" max="16384" width="8.625" style="1276" hidden="1"/>
  </cols>
  <sheetData>
    <row r="1" spans="1:143" ht="42.75" customHeight="1">
      <c r="A1" s="1274"/>
      <c r="B1" s="1275"/>
      <c r="DD1" s="1276"/>
      <c r="DE1" s="1276"/>
    </row>
    <row r="2" spans="1:143" ht="25.5" customHeight="1">
      <c r="A2" s="1277"/>
      <c r="C2" s="1277"/>
      <c r="O2" s="1277"/>
      <c r="P2" s="1277"/>
      <c r="Q2" s="1277"/>
      <c r="R2" s="1277"/>
      <c r="S2" s="1277"/>
      <c r="T2" s="1277"/>
      <c r="U2" s="1277"/>
      <c r="V2" s="1277"/>
      <c r="W2" s="1277"/>
      <c r="X2" s="1277"/>
      <c r="Y2" s="1277"/>
      <c r="Z2" s="1277"/>
      <c r="AA2" s="1277"/>
      <c r="AB2" s="1277"/>
      <c r="AC2" s="1277"/>
      <c r="AD2" s="1277"/>
      <c r="AE2" s="1277"/>
      <c r="AF2" s="1277"/>
      <c r="AG2" s="1277"/>
      <c r="AH2" s="1277"/>
      <c r="AI2" s="1277"/>
      <c r="AU2" s="1277"/>
      <c r="BG2" s="1277"/>
      <c r="BS2" s="1277"/>
      <c r="CE2" s="1277"/>
      <c r="CQ2" s="1277"/>
      <c r="DD2" s="1276"/>
      <c r="DE2" s="1276"/>
    </row>
    <row r="3" spans="1:143" ht="25.5" customHeight="1">
      <c r="A3" s="1277"/>
      <c r="C3" s="1277"/>
      <c r="O3" s="1277"/>
      <c r="P3" s="1277"/>
      <c r="Q3" s="1277"/>
      <c r="R3" s="1277"/>
      <c r="S3" s="1277"/>
      <c r="T3" s="1277"/>
      <c r="U3" s="1277"/>
      <c r="V3" s="1277"/>
      <c r="W3" s="1277"/>
      <c r="X3" s="1277"/>
      <c r="Y3" s="1277"/>
      <c r="Z3" s="1277"/>
      <c r="AA3" s="1277"/>
      <c r="AB3" s="1277"/>
      <c r="AC3" s="1277"/>
      <c r="AD3" s="1277"/>
      <c r="AE3" s="1277"/>
      <c r="AF3" s="1277"/>
      <c r="AG3" s="1277"/>
      <c r="AH3" s="1277"/>
      <c r="AI3" s="1277"/>
      <c r="AU3" s="1277"/>
      <c r="BG3" s="1277"/>
      <c r="BS3" s="1277"/>
      <c r="CE3" s="1277"/>
      <c r="CQ3" s="1277"/>
      <c r="DD3" s="1276"/>
      <c r="DE3" s="1276"/>
    </row>
    <row r="4" spans="1:143" s="292" customFormat="1">
      <c r="A4" s="1277"/>
      <c r="B4" s="1277"/>
      <c r="C4" s="1277"/>
      <c r="D4" s="1277"/>
      <c r="E4" s="1277"/>
      <c r="F4" s="1277"/>
      <c r="G4" s="1277"/>
      <c r="H4" s="1277"/>
      <c r="I4" s="1277"/>
      <c r="J4" s="1277"/>
      <c r="K4" s="1277"/>
      <c r="L4" s="1277"/>
      <c r="M4" s="1277"/>
      <c r="N4" s="1277"/>
      <c r="O4" s="1277"/>
      <c r="P4" s="1277"/>
      <c r="Q4" s="1277"/>
      <c r="R4" s="1277"/>
      <c r="S4" s="1277"/>
      <c r="T4" s="1277"/>
      <c r="U4" s="1277"/>
      <c r="V4" s="1277"/>
      <c r="W4" s="1277"/>
      <c r="X4" s="1277"/>
      <c r="Y4" s="1277"/>
      <c r="Z4" s="1277"/>
      <c r="AA4" s="1277"/>
      <c r="AB4" s="1277"/>
      <c r="AC4" s="1277"/>
      <c r="AD4" s="1277"/>
      <c r="AE4" s="1277"/>
      <c r="AF4" s="1277"/>
      <c r="AG4" s="1277"/>
      <c r="AH4" s="1277"/>
      <c r="AI4" s="1277"/>
      <c r="AJ4" s="1277"/>
      <c r="AK4" s="1277"/>
      <c r="AL4" s="1277"/>
      <c r="AM4" s="1277"/>
      <c r="AN4" s="1277"/>
      <c r="AO4" s="1277"/>
      <c r="AP4" s="1277"/>
      <c r="AQ4" s="1277"/>
      <c r="AR4" s="1277"/>
      <c r="AS4" s="1277"/>
      <c r="AT4" s="1277"/>
      <c r="AU4" s="1277"/>
      <c r="AV4" s="1277"/>
      <c r="AW4" s="1277"/>
      <c r="AX4" s="1277"/>
      <c r="AY4" s="1277"/>
      <c r="AZ4" s="1277"/>
      <c r="BA4" s="1277"/>
      <c r="BB4" s="1277"/>
      <c r="BC4" s="1277"/>
      <c r="BD4" s="1277"/>
      <c r="BE4" s="1277"/>
      <c r="BF4" s="1277"/>
      <c r="BG4" s="1277"/>
      <c r="BH4" s="1277"/>
      <c r="BI4" s="1277"/>
      <c r="BJ4" s="1277"/>
      <c r="BK4" s="1277"/>
      <c r="BL4" s="1277"/>
      <c r="BM4" s="1277"/>
      <c r="BN4" s="1277"/>
      <c r="BO4" s="1277"/>
      <c r="BP4" s="1277"/>
      <c r="BQ4" s="1277"/>
      <c r="BR4" s="1277"/>
      <c r="BS4" s="1277"/>
      <c r="BT4" s="1277"/>
      <c r="BU4" s="1277"/>
      <c r="BV4" s="1277"/>
      <c r="BW4" s="1277"/>
      <c r="BX4" s="1277"/>
      <c r="BY4" s="1277"/>
      <c r="BZ4" s="1277"/>
      <c r="CA4" s="1277"/>
      <c r="CB4" s="1277"/>
      <c r="CC4" s="1277"/>
      <c r="CD4" s="1277"/>
      <c r="CE4" s="1277"/>
      <c r="CF4" s="1277"/>
      <c r="CG4" s="1277"/>
      <c r="CH4" s="1277"/>
      <c r="CI4" s="1277"/>
      <c r="CJ4" s="1277"/>
      <c r="CK4" s="1277"/>
      <c r="CL4" s="1277"/>
      <c r="CM4" s="1277"/>
      <c r="CN4" s="1277"/>
      <c r="CO4" s="1277"/>
      <c r="CP4" s="1277"/>
      <c r="CQ4" s="1277"/>
      <c r="CR4" s="1277"/>
      <c r="CS4" s="1277"/>
      <c r="CT4" s="1277"/>
      <c r="CU4" s="1277"/>
      <c r="CV4" s="1277"/>
      <c r="CW4" s="1277"/>
      <c r="CX4" s="1277"/>
      <c r="CY4" s="1277"/>
      <c r="CZ4" s="1277"/>
      <c r="DA4" s="1277"/>
      <c r="DB4" s="1277"/>
      <c r="DC4" s="1277"/>
      <c r="DD4" s="1277"/>
      <c r="DE4" s="1277"/>
      <c r="DF4" s="293"/>
      <c r="DG4" s="293"/>
      <c r="DH4" s="293"/>
      <c r="DI4" s="293"/>
      <c r="DJ4" s="293"/>
      <c r="DK4" s="293"/>
      <c r="DL4" s="293"/>
      <c r="DM4" s="293"/>
      <c r="DN4" s="293"/>
      <c r="DO4" s="293"/>
      <c r="DP4" s="293"/>
      <c r="DQ4" s="293"/>
      <c r="DR4" s="293"/>
      <c r="DS4" s="293"/>
      <c r="DT4" s="293"/>
      <c r="DU4" s="293"/>
      <c r="DV4" s="293"/>
      <c r="DW4" s="293"/>
    </row>
    <row r="5" spans="1:143" s="292" customFormat="1">
      <c r="A5" s="1277"/>
      <c r="B5" s="1277"/>
      <c r="C5" s="1277"/>
      <c r="D5" s="1277"/>
      <c r="E5" s="1277"/>
      <c r="F5" s="1277"/>
      <c r="G5" s="1277"/>
      <c r="H5" s="1277"/>
      <c r="I5" s="1277"/>
      <c r="J5" s="1277"/>
      <c r="K5" s="1277"/>
      <c r="L5" s="1277"/>
      <c r="M5" s="1277"/>
      <c r="N5" s="1277"/>
      <c r="O5" s="1277"/>
      <c r="P5" s="1277"/>
      <c r="Q5" s="1277"/>
      <c r="R5" s="1277"/>
      <c r="S5" s="1277"/>
      <c r="T5" s="1277"/>
      <c r="U5" s="1277"/>
      <c r="V5" s="1277"/>
      <c r="W5" s="1277"/>
      <c r="X5" s="1277"/>
      <c r="Y5" s="1277"/>
      <c r="Z5" s="1277"/>
      <c r="AA5" s="1277"/>
      <c r="AB5" s="1277"/>
      <c r="AC5" s="1277"/>
      <c r="AD5" s="1277"/>
      <c r="AE5" s="1277"/>
      <c r="AF5" s="1277"/>
      <c r="AG5" s="1277"/>
      <c r="AH5" s="1277"/>
      <c r="AI5" s="1277"/>
      <c r="AJ5" s="1277"/>
      <c r="AK5" s="1277"/>
      <c r="AL5" s="1277"/>
      <c r="AM5" s="1277"/>
      <c r="AN5" s="1277"/>
      <c r="AO5" s="1277"/>
      <c r="AP5" s="1277"/>
      <c r="AQ5" s="1277"/>
      <c r="AR5" s="1277"/>
      <c r="AS5" s="1277"/>
      <c r="AT5" s="1277"/>
      <c r="AU5" s="1277"/>
      <c r="AV5" s="1277"/>
      <c r="AW5" s="1277"/>
      <c r="AX5" s="1277"/>
      <c r="AY5" s="1277"/>
      <c r="AZ5" s="1277"/>
      <c r="BA5" s="1277"/>
      <c r="BB5" s="1277"/>
      <c r="BC5" s="1277"/>
      <c r="BD5" s="1277"/>
      <c r="BE5" s="1277"/>
      <c r="BF5" s="1277"/>
      <c r="BG5" s="1277"/>
      <c r="BH5" s="1277"/>
      <c r="BI5" s="1277"/>
      <c r="BJ5" s="1277"/>
      <c r="BK5" s="1277"/>
      <c r="BL5" s="1277"/>
      <c r="BM5" s="1277"/>
      <c r="BN5" s="1277"/>
      <c r="BO5" s="1277"/>
      <c r="BP5" s="1277"/>
      <c r="BQ5" s="1277"/>
      <c r="BR5" s="1277"/>
      <c r="BS5" s="1277"/>
      <c r="BT5" s="1277"/>
      <c r="BU5" s="1277"/>
      <c r="BV5" s="1277"/>
      <c r="BW5" s="1277"/>
      <c r="BX5" s="1277"/>
      <c r="BY5" s="1277"/>
      <c r="BZ5" s="1277"/>
      <c r="CA5" s="1277"/>
      <c r="CB5" s="1277"/>
      <c r="CC5" s="1277"/>
      <c r="CD5" s="1277"/>
      <c r="CE5" s="1277"/>
      <c r="CF5" s="1277"/>
      <c r="CG5" s="1277"/>
      <c r="CH5" s="1277"/>
      <c r="CI5" s="1277"/>
      <c r="CJ5" s="1277"/>
      <c r="CK5" s="1277"/>
      <c r="CL5" s="1277"/>
      <c r="CM5" s="1277"/>
      <c r="CN5" s="1277"/>
      <c r="CO5" s="1277"/>
      <c r="CP5" s="1277"/>
      <c r="CQ5" s="1277"/>
      <c r="CR5" s="1277"/>
      <c r="CS5" s="1277"/>
      <c r="CT5" s="1277"/>
      <c r="CU5" s="1277"/>
      <c r="CV5" s="1277"/>
      <c r="CW5" s="1277"/>
      <c r="CX5" s="1277"/>
      <c r="CY5" s="1277"/>
      <c r="CZ5" s="1277"/>
      <c r="DA5" s="1277"/>
      <c r="DB5" s="1277"/>
      <c r="DC5" s="1277"/>
      <c r="DD5" s="1277"/>
      <c r="DE5" s="1277"/>
      <c r="DF5" s="293"/>
      <c r="DG5" s="293"/>
      <c r="DH5" s="293"/>
      <c r="DI5" s="293"/>
      <c r="DJ5" s="293"/>
      <c r="DK5" s="293"/>
      <c r="DL5" s="293"/>
      <c r="DM5" s="293"/>
      <c r="DN5" s="293"/>
      <c r="DO5" s="293"/>
      <c r="DP5" s="293"/>
      <c r="DQ5" s="293"/>
      <c r="DR5" s="293"/>
      <c r="DS5" s="293"/>
      <c r="DT5" s="293"/>
      <c r="DU5" s="293"/>
      <c r="DV5" s="293"/>
      <c r="DW5" s="293"/>
    </row>
    <row r="6" spans="1:143" s="292" customFormat="1">
      <c r="A6" s="1277"/>
      <c r="B6" s="1277"/>
      <c r="C6" s="1277"/>
      <c r="D6" s="1277"/>
      <c r="E6" s="1277"/>
      <c r="F6" s="1277"/>
      <c r="G6" s="1277"/>
      <c r="H6" s="1277"/>
      <c r="I6" s="1277"/>
      <c r="J6" s="1277"/>
      <c r="K6" s="1277"/>
      <c r="L6" s="1277"/>
      <c r="M6" s="1277"/>
      <c r="N6" s="1277"/>
      <c r="O6" s="1277"/>
      <c r="P6" s="1277"/>
      <c r="Q6" s="1277"/>
      <c r="R6" s="1277"/>
      <c r="S6" s="1277"/>
      <c r="T6" s="1277"/>
      <c r="U6" s="1277"/>
      <c r="V6" s="1277"/>
      <c r="W6" s="1277"/>
      <c r="X6" s="1277"/>
      <c r="Y6" s="1277"/>
      <c r="Z6" s="1277"/>
      <c r="AA6" s="1277"/>
      <c r="AB6" s="1277"/>
      <c r="AC6" s="1277"/>
      <c r="AD6" s="1277"/>
      <c r="AE6" s="1277"/>
      <c r="AF6" s="1277"/>
      <c r="AG6" s="1277"/>
      <c r="AH6" s="1277"/>
      <c r="AI6" s="1277"/>
      <c r="AJ6" s="1277"/>
      <c r="AK6" s="1277"/>
      <c r="AL6" s="1277"/>
      <c r="AM6" s="1277"/>
      <c r="AN6" s="1277"/>
      <c r="AO6" s="1277"/>
      <c r="AP6" s="1277"/>
      <c r="AQ6" s="1277"/>
      <c r="AR6" s="1277"/>
      <c r="AS6" s="1277"/>
      <c r="AT6" s="1277"/>
      <c r="AU6" s="1277"/>
      <c r="AV6" s="1277"/>
      <c r="AW6" s="1277"/>
      <c r="AX6" s="1277"/>
      <c r="AY6" s="1277"/>
      <c r="AZ6" s="1277"/>
      <c r="BA6" s="1277"/>
      <c r="BB6" s="1277"/>
      <c r="BC6" s="1277"/>
      <c r="BD6" s="1277"/>
      <c r="BE6" s="1277"/>
      <c r="BF6" s="1277"/>
      <c r="BG6" s="1277"/>
      <c r="BH6" s="1277"/>
      <c r="BI6" s="1277"/>
      <c r="BJ6" s="1277"/>
      <c r="BK6" s="1277"/>
      <c r="BL6" s="1277"/>
      <c r="BM6" s="1277"/>
      <c r="BN6" s="1277"/>
      <c r="BO6" s="1277"/>
      <c r="BP6" s="1277"/>
      <c r="BQ6" s="1277"/>
      <c r="BR6" s="1277"/>
      <c r="BS6" s="1277"/>
      <c r="BT6" s="1277"/>
      <c r="BU6" s="1277"/>
      <c r="BV6" s="1277"/>
      <c r="BW6" s="1277"/>
      <c r="BX6" s="1277"/>
      <c r="BY6" s="1277"/>
      <c r="BZ6" s="1277"/>
      <c r="CA6" s="1277"/>
      <c r="CB6" s="1277"/>
      <c r="CC6" s="1277"/>
      <c r="CD6" s="1277"/>
      <c r="CE6" s="1277"/>
      <c r="CF6" s="1277"/>
      <c r="CG6" s="1277"/>
      <c r="CH6" s="1277"/>
      <c r="CI6" s="1277"/>
      <c r="CJ6" s="1277"/>
      <c r="CK6" s="1277"/>
      <c r="CL6" s="1277"/>
      <c r="CM6" s="1277"/>
      <c r="CN6" s="1277"/>
      <c r="CO6" s="1277"/>
      <c r="CP6" s="1277"/>
      <c r="CQ6" s="1277"/>
      <c r="CR6" s="1277"/>
      <c r="CS6" s="1277"/>
      <c r="CT6" s="1277"/>
      <c r="CU6" s="1277"/>
      <c r="CV6" s="1277"/>
      <c r="CW6" s="1277"/>
      <c r="CX6" s="1277"/>
      <c r="CY6" s="1277"/>
      <c r="CZ6" s="1277"/>
      <c r="DA6" s="1277"/>
      <c r="DB6" s="1277"/>
      <c r="DC6" s="1277"/>
      <c r="DD6" s="1277"/>
      <c r="DE6" s="1277"/>
      <c r="DF6" s="293"/>
      <c r="DG6" s="293"/>
      <c r="DH6" s="293"/>
      <c r="DI6" s="293"/>
      <c r="DJ6" s="293"/>
      <c r="DK6" s="293"/>
      <c r="DL6" s="293"/>
      <c r="DM6" s="293"/>
      <c r="DN6" s="293"/>
      <c r="DO6" s="293"/>
      <c r="DP6" s="293"/>
      <c r="DQ6" s="293"/>
      <c r="DR6" s="293"/>
      <c r="DS6" s="293"/>
      <c r="DT6" s="293"/>
      <c r="DU6" s="293"/>
      <c r="DV6" s="293"/>
      <c r="DW6" s="293"/>
    </row>
    <row r="7" spans="1:143" s="292" customFormat="1">
      <c r="A7" s="1277"/>
      <c r="B7" s="1277"/>
      <c r="C7" s="1277"/>
      <c r="D7" s="1277"/>
      <c r="E7" s="1277"/>
      <c r="F7" s="1277"/>
      <c r="G7" s="1277"/>
      <c r="H7" s="1277"/>
      <c r="I7" s="1277"/>
      <c r="J7" s="1277"/>
      <c r="K7" s="1277"/>
      <c r="L7" s="1277"/>
      <c r="M7" s="1277"/>
      <c r="N7" s="1277"/>
      <c r="O7" s="1277"/>
      <c r="P7" s="1277"/>
      <c r="Q7" s="1277"/>
      <c r="R7" s="1277"/>
      <c r="S7" s="1277"/>
      <c r="T7" s="1277"/>
      <c r="U7" s="1277"/>
      <c r="V7" s="1277"/>
      <c r="W7" s="1277"/>
      <c r="X7" s="1277"/>
      <c r="Y7" s="1277"/>
      <c r="Z7" s="1277"/>
      <c r="AA7" s="1277"/>
      <c r="AB7" s="1277"/>
      <c r="AC7" s="1277"/>
      <c r="AD7" s="1277"/>
      <c r="AE7" s="1277"/>
      <c r="AF7" s="1277"/>
      <c r="AG7" s="1277"/>
      <c r="AH7" s="1277"/>
      <c r="AI7" s="1277"/>
      <c r="AJ7" s="1277"/>
      <c r="AK7" s="1277"/>
      <c r="AL7" s="1277"/>
      <c r="AM7" s="1277"/>
      <c r="AN7" s="1277"/>
      <c r="AO7" s="1277"/>
      <c r="AP7" s="1277"/>
      <c r="AQ7" s="1277"/>
      <c r="AR7" s="1277"/>
      <c r="AS7" s="1277"/>
      <c r="AT7" s="1277"/>
      <c r="AU7" s="1277"/>
      <c r="AV7" s="1277"/>
      <c r="AW7" s="1277"/>
      <c r="AX7" s="1277"/>
      <c r="AY7" s="1277"/>
      <c r="AZ7" s="1277"/>
      <c r="BA7" s="1277"/>
      <c r="BB7" s="1277"/>
      <c r="BC7" s="1277"/>
      <c r="BD7" s="1277"/>
      <c r="BE7" s="1277"/>
      <c r="BF7" s="1277"/>
      <c r="BG7" s="1277"/>
      <c r="BH7" s="1277"/>
      <c r="BI7" s="1277"/>
      <c r="BJ7" s="1277"/>
      <c r="BK7" s="1277"/>
      <c r="BL7" s="1277"/>
      <c r="BM7" s="1277"/>
      <c r="BN7" s="1277"/>
      <c r="BO7" s="1277"/>
      <c r="BP7" s="1277"/>
      <c r="BQ7" s="1277"/>
      <c r="BR7" s="1277"/>
      <c r="BS7" s="1277"/>
      <c r="BT7" s="1277"/>
      <c r="BU7" s="1277"/>
      <c r="BV7" s="1277"/>
      <c r="BW7" s="1277"/>
      <c r="BX7" s="1277"/>
      <c r="BY7" s="1277"/>
      <c r="BZ7" s="1277"/>
      <c r="CA7" s="1277"/>
      <c r="CB7" s="1277"/>
      <c r="CC7" s="1277"/>
      <c r="CD7" s="1277"/>
      <c r="CE7" s="1277"/>
      <c r="CF7" s="1277"/>
      <c r="CG7" s="1277"/>
      <c r="CH7" s="1277"/>
      <c r="CI7" s="1277"/>
      <c r="CJ7" s="1277"/>
      <c r="CK7" s="1277"/>
      <c r="CL7" s="1277"/>
      <c r="CM7" s="1277"/>
      <c r="CN7" s="1277"/>
      <c r="CO7" s="1277"/>
      <c r="CP7" s="1277"/>
      <c r="CQ7" s="1277"/>
      <c r="CR7" s="1277"/>
      <c r="CS7" s="1277"/>
      <c r="CT7" s="1277"/>
      <c r="CU7" s="1277"/>
      <c r="CV7" s="1277"/>
      <c r="CW7" s="1277"/>
      <c r="CX7" s="1277"/>
      <c r="CY7" s="1277"/>
      <c r="CZ7" s="1277"/>
      <c r="DA7" s="1277"/>
      <c r="DB7" s="1277"/>
      <c r="DC7" s="1277"/>
      <c r="DD7" s="1277"/>
      <c r="DE7" s="1277"/>
      <c r="DF7" s="293"/>
      <c r="DG7" s="293"/>
      <c r="DH7" s="293"/>
      <c r="DI7" s="293"/>
      <c r="DJ7" s="293"/>
      <c r="DK7" s="293"/>
      <c r="DL7" s="293"/>
      <c r="DM7" s="293"/>
      <c r="DN7" s="293"/>
      <c r="DO7" s="293"/>
      <c r="DP7" s="293"/>
      <c r="DQ7" s="293"/>
      <c r="DR7" s="293"/>
      <c r="DS7" s="293"/>
      <c r="DT7" s="293"/>
      <c r="DU7" s="293"/>
      <c r="DV7" s="293"/>
      <c r="DW7" s="293"/>
    </row>
    <row r="8" spans="1:143" s="292" customFormat="1">
      <c r="A8" s="1277"/>
      <c r="B8" s="1277"/>
      <c r="C8" s="1277"/>
      <c r="D8" s="1277"/>
      <c r="E8" s="1277"/>
      <c r="F8" s="1277"/>
      <c r="G8" s="1277"/>
      <c r="H8" s="1277"/>
      <c r="I8" s="1277"/>
      <c r="J8" s="1277"/>
      <c r="K8" s="1277"/>
      <c r="L8" s="1277"/>
      <c r="M8" s="1277"/>
      <c r="N8" s="1277"/>
      <c r="O8" s="1277"/>
      <c r="P8" s="1277"/>
      <c r="Q8" s="1277"/>
      <c r="R8" s="1277"/>
      <c r="S8" s="1277"/>
      <c r="T8" s="1277"/>
      <c r="U8" s="1277"/>
      <c r="V8" s="1277"/>
      <c r="W8" s="1277"/>
      <c r="X8" s="1277"/>
      <c r="Y8" s="1277"/>
      <c r="Z8" s="1277"/>
      <c r="AA8" s="1277"/>
      <c r="AB8" s="1277"/>
      <c r="AC8" s="1277"/>
      <c r="AD8" s="1277"/>
      <c r="AE8" s="1277"/>
      <c r="AF8" s="1277"/>
      <c r="AG8" s="1277"/>
      <c r="AH8" s="1277"/>
      <c r="AI8" s="1277"/>
      <c r="AJ8" s="1277"/>
      <c r="AK8" s="1277"/>
      <c r="AL8" s="1277"/>
      <c r="AM8" s="1277"/>
      <c r="AN8" s="1277"/>
      <c r="AO8" s="1277"/>
      <c r="AP8" s="1277"/>
      <c r="AQ8" s="1277"/>
      <c r="AR8" s="1277"/>
      <c r="AS8" s="1277"/>
      <c r="AT8" s="1277"/>
      <c r="AU8" s="1277"/>
      <c r="AV8" s="1277"/>
      <c r="AW8" s="1277"/>
      <c r="AX8" s="1277"/>
      <c r="AY8" s="1277"/>
      <c r="AZ8" s="1277"/>
      <c r="BA8" s="1277"/>
      <c r="BB8" s="1277"/>
      <c r="BC8" s="1277"/>
      <c r="BD8" s="1277"/>
      <c r="BE8" s="1277"/>
      <c r="BF8" s="1277"/>
      <c r="BG8" s="1277"/>
      <c r="BH8" s="1277"/>
      <c r="BI8" s="1277"/>
      <c r="BJ8" s="1277"/>
      <c r="BK8" s="1277"/>
      <c r="BL8" s="1277"/>
      <c r="BM8" s="1277"/>
      <c r="BN8" s="1277"/>
      <c r="BO8" s="1277"/>
      <c r="BP8" s="1277"/>
      <c r="BQ8" s="1277"/>
      <c r="BR8" s="1277"/>
      <c r="BS8" s="1277"/>
      <c r="BT8" s="1277"/>
      <c r="BU8" s="1277"/>
      <c r="BV8" s="1277"/>
      <c r="BW8" s="1277"/>
      <c r="BX8" s="1277"/>
      <c r="BY8" s="1277"/>
      <c r="BZ8" s="1277"/>
      <c r="CA8" s="1277"/>
      <c r="CB8" s="1277"/>
      <c r="CC8" s="1277"/>
      <c r="CD8" s="1277"/>
      <c r="CE8" s="1277"/>
      <c r="CF8" s="1277"/>
      <c r="CG8" s="1277"/>
      <c r="CH8" s="1277"/>
      <c r="CI8" s="1277"/>
      <c r="CJ8" s="1277"/>
      <c r="CK8" s="1277"/>
      <c r="CL8" s="1277"/>
      <c r="CM8" s="1277"/>
      <c r="CN8" s="1277"/>
      <c r="CO8" s="1277"/>
      <c r="CP8" s="1277"/>
      <c r="CQ8" s="1277"/>
      <c r="CR8" s="1277"/>
      <c r="CS8" s="1277"/>
      <c r="CT8" s="1277"/>
      <c r="CU8" s="1277"/>
      <c r="CV8" s="1277"/>
      <c r="CW8" s="1277"/>
      <c r="CX8" s="1277"/>
      <c r="CY8" s="1277"/>
      <c r="CZ8" s="1277"/>
      <c r="DA8" s="1277"/>
      <c r="DB8" s="1277"/>
      <c r="DC8" s="1277"/>
      <c r="DD8" s="1277"/>
      <c r="DE8" s="1277"/>
      <c r="DF8" s="293"/>
      <c r="DG8" s="293"/>
      <c r="DH8" s="293"/>
      <c r="DI8" s="293"/>
      <c r="DJ8" s="293"/>
      <c r="DK8" s="293"/>
      <c r="DL8" s="293"/>
      <c r="DM8" s="293"/>
      <c r="DN8" s="293"/>
      <c r="DO8" s="293"/>
      <c r="DP8" s="293"/>
      <c r="DQ8" s="293"/>
      <c r="DR8" s="293"/>
      <c r="DS8" s="293"/>
      <c r="DT8" s="293"/>
      <c r="DU8" s="293"/>
      <c r="DV8" s="293"/>
      <c r="DW8" s="293"/>
    </row>
    <row r="9" spans="1:143" s="292" customFormat="1">
      <c r="A9" s="1277"/>
      <c r="B9" s="1277"/>
      <c r="C9" s="1277"/>
      <c r="D9" s="1277"/>
      <c r="E9" s="1277"/>
      <c r="F9" s="1277"/>
      <c r="G9" s="1277"/>
      <c r="H9" s="1277"/>
      <c r="I9" s="1277"/>
      <c r="J9" s="1277"/>
      <c r="K9" s="1277"/>
      <c r="L9" s="1277"/>
      <c r="M9" s="1277"/>
      <c r="N9" s="1277"/>
      <c r="O9" s="1277"/>
      <c r="P9" s="1277"/>
      <c r="Q9" s="1277"/>
      <c r="R9" s="1277"/>
      <c r="S9" s="1277"/>
      <c r="T9" s="1277"/>
      <c r="U9" s="1277"/>
      <c r="V9" s="1277"/>
      <c r="W9" s="1277"/>
      <c r="X9" s="1277"/>
      <c r="Y9" s="1277"/>
      <c r="Z9" s="1277"/>
      <c r="AA9" s="1277"/>
      <c r="AB9" s="1277"/>
      <c r="AC9" s="1277"/>
      <c r="AD9" s="1277"/>
      <c r="AE9" s="1277"/>
      <c r="AF9" s="1277"/>
      <c r="AG9" s="1277"/>
      <c r="AH9" s="1277"/>
      <c r="AI9" s="1277"/>
      <c r="AJ9" s="1277"/>
      <c r="AK9" s="1277"/>
      <c r="AL9" s="1277"/>
      <c r="AM9" s="1277"/>
      <c r="AN9" s="1277"/>
      <c r="AO9" s="1277"/>
      <c r="AP9" s="1277"/>
      <c r="AQ9" s="1277"/>
      <c r="AR9" s="1277"/>
      <c r="AS9" s="1277"/>
      <c r="AT9" s="1277"/>
      <c r="AU9" s="1277"/>
      <c r="AV9" s="1277"/>
      <c r="AW9" s="1277"/>
      <c r="AX9" s="1277"/>
      <c r="AY9" s="1277"/>
      <c r="AZ9" s="1277"/>
      <c r="BA9" s="1277"/>
      <c r="BB9" s="1277"/>
      <c r="BC9" s="1277"/>
      <c r="BD9" s="1277"/>
      <c r="BE9" s="1277"/>
      <c r="BF9" s="1277"/>
      <c r="BG9" s="1277"/>
      <c r="BH9" s="1277"/>
      <c r="BI9" s="1277"/>
      <c r="BJ9" s="1277"/>
      <c r="BK9" s="1277"/>
      <c r="BL9" s="1277"/>
      <c r="BM9" s="1277"/>
      <c r="BN9" s="1277"/>
      <c r="BO9" s="1277"/>
      <c r="BP9" s="1277"/>
      <c r="BQ9" s="1277"/>
      <c r="BR9" s="1277"/>
      <c r="BS9" s="1277"/>
      <c r="BT9" s="1277"/>
      <c r="BU9" s="1277"/>
      <c r="BV9" s="1277"/>
      <c r="BW9" s="1277"/>
      <c r="BX9" s="1277"/>
      <c r="BY9" s="1277"/>
      <c r="BZ9" s="1277"/>
      <c r="CA9" s="1277"/>
      <c r="CB9" s="1277"/>
      <c r="CC9" s="1277"/>
      <c r="CD9" s="1277"/>
      <c r="CE9" s="1277"/>
      <c r="CF9" s="1277"/>
      <c r="CG9" s="1277"/>
      <c r="CH9" s="1277"/>
      <c r="CI9" s="1277"/>
      <c r="CJ9" s="1277"/>
      <c r="CK9" s="1277"/>
      <c r="CL9" s="1277"/>
      <c r="CM9" s="1277"/>
      <c r="CN9" s="1277"/>
      <c r="CO9" s="1277"/>
      <c r="CP9" s="1277"/>
      <c r="CQ9" s="1277"/>
      <c r="CR9" s="1277"/>
      <c r="CS9" s="1277"/>
      <c r="CT9" s="1277"/>
      <c r="CU9" s="1277"/>
      <c r="CV9" s="1277"/>
      <c r="CW9" s="1277"/>
      <c r="CX9" s="1277"/>
      <c r="CY9" s="1277"/>
      <c r="CZ9" s="1277"/>
      <c r="DA9" s="1277"/>
      <c r="DB9" s="1277"/>
      <c r="DC9" s="1277"/>
      <c r="DD9" s="1277"/>
      <c r="DE9" s="1277"/>
      <c r="DF9" s="293"/>
      <c r="DG9" s="293"/>
      <c r="DH9" s="293"/>
      <c r="DI9" s="293"/>
      <c r="DJ9" s="293"/>
      <c r="DK9" s="293"/>
      <c r="DL9" s="293"/>
      <c r="DM9" s="293"/>
      <c r="DN9" s="293"/>
      <c r="DO9" s="293"/>
      <c r="DP9" s="293"/>
      <c r="DQ9" s="293"/>
      <c r="DR9" s="293"/>
      <c r="DS9" s="293"/>
      <c r="DT9" s="293"/>
      <c r="DU9" s="293"/>
      <c r="DV9" s="293"/>
      <c r="DW9" s="293"/>
    </row>
    <row r="10" spans="1:143" s="292" customFormat="1">
      <c r="A10" s="1277"/>
      <c r="B10" s="1277"/>
      <c r="C10" s="1277"/>
      <c r="D10" s="1277"/>
      <c r="E10" s="1277"/>
      <c r="F10" s="1277"/>
      <c r="G10" s="1277"/>
      <c r="H10" s="1277"/>
      <c r="I10" s="1277"/>
      <c r="J10" s="1277"/>
      <c r="K10" s="1277"/>
      <c r="L10" s="1277"/>
      <c r="M10" s="1277"/>
      <c r="N10" s="1277"/>
      <c r="O10" s="1277"/>
      <c r="P10" s="1277"/>
      <c r="Q10" s="1277"/>
      <c r="R10" s="1277"/>
      <c r="S10" s="1277"/>
      <c r="T10" s="1277"/>
      <c r="U10" s="1277"/>
      <c r="V10" s="1277"/>
      <c r="W10" s="1277"/>
      <c r="X10" s="1277"/>
      <c r="Y10" s="1277"/>
      <c r="Z10" s="1277"/>
      <c r="AA10" s="1277"/>
      <c r="AB10" s="1277"/>
      <c r="AC10" s="1277"/>
      <c r="AD10" s="1277"/>
      <c r="AE10" s="1277"/>
      <c r="AF10" s="1277"/>
      <c r="AG10" s="1277"/>
      <c r="AH10" s="1277"/>
      <c r="AI10" s="1277"/>
      <c r="AJ10" s="1277"/>
      <c r="AK10" s="1277"/>
      <c r="AL10" s="1277"/>
      <c r="AM10" s="1277"/>
      <c r="AN10" s="1277"/>
      <c r="AO10" s="1277"/>
      <c r="AP10" s="1277"/>
      <c r="AQ10" s="1277"/>
      <c r="AR10" s="1277"/>
      <c r="AS10" s="1277"/>
      <c r="AT10" s="1277"/>
      <c r="AU10" s="1277"/>
      <c r="AV10" s="1277"/>
      <c r="AW10" s="1277"/>
      <c r="AX10" s="1277"/>
      <c r="AY10" s="1277"/>
      <c r="AZ10" s="1277"/>
      <c r="BA10" s="1277"/>
      <c r="BB10" s="1277"/>
      <c r="BC10" s="1277"/>
      <c r="BD10" s="1277"/>
      <c r="BE10" s="1277"/>
      <c r="BF10" s="1277"/>
      <c r="BG10" s="1277"/>
      <c r="BH10" s="1277"/>
      <c r="BI10" s="1277"/>
      <c r="BJ10" s="1277"/>
      <c r="BK10" s="1277"/>
      <c r="BL10" s="1277"/>
      <c r="BM10" s="1277"/>
      <c r="BN10" s="1277"/>
      <c r="BO10" s="1277"/>
      <c r="BP10" s="1277"/>
      <c r="BQ10" s="1277"/>
      <c r="BR10" s="1277"/>
      <c r="BS10" s="1277"/>
      <c r="BT10" s="1277"/>
      <c r="BU10" s="1277"/>
      <c r="BV10" s="1277"/>
      <c r="BW10" s="1277"/>
      <c r="BX10" s="1277"/>
      <c r="BY10" s="1277"/>
      <c r="BZ10" s="1277"/>
      <c r="CA10" s="1277"/>
      <c r="CB10" s="1277"/>
      <c r="CC10" s="1277"/>
      <c r="CD10" s="1277"/>
      <c r="CE10" s="1277"/>
      <c r="CF10" s="1277"/>
      <c r="CG10" s="1277"/>
      <c r="CH10" s="1277"/>
      <c r="CI10" s="1277"/>
      <c r="CJ10" s="1277"/>
      <c r="CK10" s="1277"/>
      <c r="CL10" s="1277"/>
      <c r="CM10" s="1277"/>
      <c r="CN10" s="1277"/>
      <c r="CO10" s="1277"/>
      <c r="CP10" s="1277"/>
      <c r="CQ10" s="1277"/>
      <c r="CR10" s="1277"/>
      <c r="CS10" s="1277"/>
      <c r="CT10" s="1277"/>
      <c r="CU10" s="1277"/>
      <c r="CV10" s="1277"/>
      <c r="CW10" s="1277"/>
      <c r="CX10" s="1277"/>
      <c r="CY10" s="1277"/>
      <c r="CZ10" s="1277"/>
      <c r="DA10" s="1277"/>
      <c r="DB10" s="1277"/>
      <c r="DC10" s="1277"/>
      <c r="DD10" s="1277"/>
      <c r="DE10" s="1277"/>
      <c r="DF10" s="293"/>
      <c r="DG10" s="293"/>
      <c r="DH10" s="293"/>
      <c r="DI10" s="293"/>
      <c r="DJ10" s="293"/>
      <c r="DK10" s="293"/>
      <c r="DL10" s="293"/>
      <c r="DM10" s="293"/>
      <c r="DN10" s="293"/>
      <c r="DO10" s="293"/>
      <c r="DP10" s="293"/>
      <c r="DQ10" s="293"/>
      <c r="DR10" s="293"/>
      <c r="DS10" s="293"/>
      <c r="DT10" s="293"/>
      <c r="DU10" s="293"/>
      <c r="DV10" s="293"/>
      <c r="DW10" s="293"/>
      <c r="EM10" s="292" t="s">
        <v>605</v>
      </c>
    </row>
    <row r="11" spans="1:143" s="292" customFormat="1">
      <c r="A11" s="1277"/>
      <c r="B11" s="1277"/>
      <c r="C11" s="1277"/>
      <c r="D11" s="1277"/>
      <c r="E11" s="1277"/>
      <c r="F11" s="1277"/>
      <c r="G11" s="1277"/>
      <c r="H11" s="1277"/>
      <c r="I11" s="1277"/>
      <c r="J11" s="1277"/>
      <c r="K11" s="1277"/>
      <c r="L11" s="1277"/>
      <c r="M11" s="1277"/>
      <c r="N11" s="1277"/>
      <c r="O11" s="1277"/>
      <c r="P11" s="1277"/>
      <c r="Q11" s="1277"/>
      <c r="R11" s="1277"/>
      <c r="S11" s="1277"/>
      <c r="T11" s="1277"/>
      <c r="U11" s="1277"/>
      <c r="V11" s="1277"/>
      <c r="W11" s="1277"/>
      <c r="X11" s="1277"/>
      <c r="Y11" s="1277"/>
      <c r="Z11" s="1277"/>
      <c r="AA11" s="1277"/>
      <c r="AB11" s="1277"/>
      <c r="AC11" s="1277"/>
      <c r="AD11" s="1277"/>
      <c r="AE11" s="1277"/>
      <c r="AF11" s="1277"/>
      <c r="AG11" s="1277"/>
      <c r="AH11" s="1277"/>
      <c r="AI11" s="1277"/>
      <c r="AJ11" s="1277"/>
      <c r="AK11" s="1277"/>
      <c r="AL11" s="1277"/>
      <c r="AM11" s="1277"/>
      <c r="AN11" s="1277"/>
      <c r="AO11" s="1277"/>
      <c r="AP11" s="1277"/>
      <c r="AQ11" s="1277"/>
      <c r="AR11" s="1277"/>
      <c r="AS11" s="1277"/>
      <c r="AT11" s="1277"/>
      <c r="AU11" s="1277"/>
      <c r="AV11" s="1277"/>
      <c r="AW11" s="1277"/>
      <c r="AX11" s="1277"/>
      <c r="AY11" s="1277"/>
      <c r="AZ11" s="1277"/>
      <c r="BA11" s="1277"/>
      <c r="BB11" s="1277"/>
      <c r="BC11" s="1277"/>
      <c r="BD11" s="1277"/>
      <c r="BE11" s="1277"/>
      <c r="BF11" s="1277"/>
      <c r="BG11" s="1277"/>
      <c r="BH11" s="1277"/>
      <c r="BI11" s="1277"/>
      <c r="BJ11" s="1277"/>
      <c r="BK11" s="1277"/>
      <c r="BL11" s="1277"/>
      <c r="BM11" s="1277"/>
      <c r="BN11" s="1277"/>
      <c r="BO11" s="1277"/>
      <c r="BP11" s="1277"/>
      <c r="BQ11" s="1277"/>
      <c r="BR11" s="1277"/>
      <c r="BS11" s="1277"/>
      <c r="BT11" s="1277"/>
      <c r="BU11" s="1277"/>
      <c r="BV11" s="1277"/>
      <c r="BW11" s="1277"/>
      <c r="BX11" s="1277"/>
      <c r="BY11" s="1277"/>
      <c r="BZ11" s="1277"/>
      <c r="CA11" s="1277"/>
      <c r="CB11" s="1277"/>
      <c r="CC11" s="1277"/>
      <c r="CD11" s="1277"/>
      <c r="CE11" s="1277"/>
      <c r="CF11" s="1277"/>
      <c r="CG11" s="1277"/>
      <c r="CH11" s="1277"/>
      <c r="CI11" s="1277"/>
      <c r="CJ11" s="1277"/>
      <c r="CK11" s="1277"/>
      <c r="CL11" s="1277"/>
      <c r="CM11" s="1277"/>
      <c r="CN11" s="1277"/>
      <c r="CO11" s="1277"/>
      <c r="CP11" s="1277"/>
      <c r="CQ11" s="1277"/>
      <c r="CR11" s="1277"/>
      <c r="CS11" s="1277"/>
      <c r="CT11" s="1277"/>
      <c r="CU11" s="1277"/>
      <c r="CV11" s="1277"/>
      <c r="CW11" s="1277"/>
      <c r="CX11" s="1277"/>
      <c r="CY11" s="1277"/>
      <c r="CZ11" s="1277"/>
      <c r="DA11" s="1277"/>
      <c r="DB11" s="1277"/>
      <c r="DC11" s="1277"/>
      <c r="DD11" s="1277"/>
      <c r="DE11" s="1277"/>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1277"/>
      <c r="B12" s="1277"/>
      <c r="C12" s="1277"/>
      <c r="D12" s="1277"/>
      <c r="E12" s="1277"/>
      <c r="F12" s="1277"/>
      <c r="G12" s="1277"/>
      <c r="H12" s="1277"/>
      <c r="I12" s="1277"/>
      <c r="J12" s="1277"/>
      <c r="K12" s="1277"/>
      <c r="L12" s="1277"/>
      <c r="M12" s="1277"/>
      <c r="N12" s="1277"/>
      <c r="O12" s="1277"/>
      <c r="P12" s="1277"/>
      <c r="Q12" s="1277"/>
      <c r="R12" s="1277"/>
      <c r="S12" s="1277"/>
      <c r="T12" s="1277"/>
      <c r="U12" s="1277"/>
      <c r="V12" s="1277"/>
      <c r="W12" s="1277"/>
      <c r="X12" s="1277"/>
      <c r="Y12" s="1277"/>
      <c r="Z12" s="1277"/>
      <c r="AA12" s="1277"/>
      <c r="AB12" s="1277"/>
      <c r="AC12" s="1277"/>
      <c r="AD12" s="1277"/>
      <c r="AE12" s="1277"/>
      <c r="AF12" s="1277"/>
      <c r="AG12" s="1277"/>
      <c r="AH12" s="1277"/>
      <c r="AI12" s="1277"/>
      <c r="AJ12" s="1277"/>
      <c r="AK12" s="1277"/>
      <c r="AL12" s="1277"/>
      <c r="AM12" s="1277"/>
      <c r="AN12" s="1277"/>
      <c r="AO12" s="1277"/>
      <c r="AP12" s="1277"/>
      <c r="AQ12" s="1277"/>
      <c r="AR12" s="1277"/>
      <c r="AS12" s="1277"/>
      <c r="AT12" s="1277"/>
      <c r="AU12" s="1277"/>
      <c r="AV12" s="1277"/>
      <c r="AW12" s="1277"/>
      <c r="AX12" s="1277"/>
      <c r="AY12" s="1277"/>
      <c r="AZ12" s="1277"/>
      <c r="BA12" s="1277"/>
      <c r="BB12" s="1277"/>
      <c r="BC12" s="1277"/>
      <c r="BD12" s="1277"/>
      <c r="BE12" s="1277"/>
      <c r="BF12" s="1277"/>
      <c r="BG12" s="1277"/>
      <c r="BH12" s="1277"/>
      <c r="BI12" s="1277"/>
      <c r="BJ12" s="1277"/>
      <c r="BK12" s="1277"/>
      <c r="BL12" s="1277"/>
      <c r="BM12" s="1277"/>
      <c r="BN12" s="1277"/>
      <c r="BO12" s="1277"/>
      <c r="BP12" s="1277"/>
      <c r="BQ12" s="1277"/>
      <c r="BR12" s="1277"/>
      <c r="BS12" s="1277"/>
      <c r="BT12" s="1277"/>
      <c r="BU12" s="1277"/>
      <c r="BV12" s="1277"/>
      <c r="BW12" s="1277"/>
      <c r="BX12" s="1277"/>
      <c r="BY12" s="1277"/>
      <c r="BZ12" s="1277"/>
      <c r="CA12" s="1277"/>
      <c r="CB12" s="1277"/>
      <c r="CC12" s="1277"/>
      <c r="CD12" s="1277"/>
      <c r="CE12" s="1277"/>
      <c r="CF12" s="1277"/>
      <c r="CG12" s="1277"/>
      <c r="CH12" s="1277"/>
      <c r="CI12" s="1277"/>
      <c r="CJ12" s="1277"/>
      <c r="CK12" s="1277"/>
      <c r="CL12" s="1277"/>
      <c r="CM12" s="1277"/>
      <c r="CN12" s="1277"/>
      <c r="CO12" s="1277"/>
      <c r="CP12" s="1277"/>
      <c r="CQ12" s="1277"/>
      <c r="CR12" s="1277"/>
      <c r="CS12" s="1277"/>
      <c r="CT12" s="1277"/>
      <c r="CU12" s="1277"/>
      <c r="CV12" s="1277"/>
      <c r="CW12" s="1277"/>
      <c r="CX12" s="1277"/>
      <c r="CY12" s="1277"/>
      <c r="CZ12" s="1277"/>
      <c r="DA12" s="1277"/>
      <c r="DB12" s="1277"/>
      <c r="DC12" s="1277"/>
      <c r="DD12" s="1277"/>
      <c r="DE12" s="1277"/>
      <c r="DF12" s="293"/>
      <c r="DG12" s="293"/>
      <c r="DH12" s="293"/>
      <c r="DI12" s="293"/>
      <c r="DJ12" s="293"/>
      <c r="DK12" s="293"/>
      <c r="DL12" s="293"/>
      <c r="DM12" s="293"/>
      <c r="DN12" s="293"/>
      <c r="DO12" s="293"/>
      <c r="DP12" s="293"/>
      <c r="DQ12" s="293"/>
      <c r="DR12" s="293"/>
      <c r="DS12" s="293"/>
      <c r="DT12" s="293"/>
      <c r="DU12" s="293"/>
      <c r="DV12" s="293"/>
      <c r="DW12" s="293"/>
      <c r="EM12" s="292" t="s">
        <v>605</v>
      </c>
    </row>
    <row r="13" spans="1:143" s="292" customFormat="1">
      <c r="A13" s="1277"/>
      <c r="B13" s="1277"/>
      <c r="C13" s="1277"/>
      <c r="D13" s="1277"/>
      <c r="E13" s="1277"/>
      <c r="F13" s="1277"/>
      <c r="G13" s="1277"/>
      <c r="H13" s="1277"/>
      <c r="I13" s="1277"/>
      <c r="J13" s="1277"/>
      <c r="K13" s="1277"/>
      <c r="L13" s="1277"/>
      <c r="M13" s="1277"/>
      <c r="N13" s="1277"/>
      <c r="O13" s="1277"/>
      <c r="P13" s="1277"/>
      <c r="Q13" s="1277"/>
      <c r="R13" s="1277"/>
      <c r="S13" s="1277"/>
      <c r="T13" s="1277"/>
      <c r="U13" s="1277"/>
      <c r="V13" s="1277"/>
      <c r="W13" s="1277"/>
      <c r="X13" s="1277"/>
      <c r="Y13" s="1277"/>
      <c r="Z13" s="1277"/>
      <c r="AA13" s="1277"/>
      <c r="AB13" s="1277"/>
      <c r="AC13" s="1277"/>
      <c r="AD13" s="1277"/>
      <c r="AE13" s="1277"/>
      <c r="AF13" s="1277"/>
      <c r="AG13" s="1277"/>
      <c r="AH13" s="1277"/>
      <c r="AI13" s="1277"/>
      <c r="AJ13" s="1277"/>
      <c r="AK13" s="1277"/>
      <c r="AL13" s="1277"/>
      <c r="AM13" s="1277"/>
      <c r="AN13" s="1277"/>
      <c r="AO13" s="1277"/>
      <c r="AP13" s="1277"/>
      <c r="AQ13" s="1277"/>
      <c r="AR13" s="1277"/>
      <c r="AS13" s="1277"/>
      <c r="AT13" s="1277"/>
      <c r="AU13" s="1277"/>
      <c r="AV13" s="1277"/>
      <c r="AW13" s="1277"/>
      <c r="AX13" s="1277"/>
      <c r="AY13" s="1277"/>
      <c r="AZ13" s="1277"/>
      <c r="BA13" s="1277"/>
      <c r="BB13" s="1277"/>
      <c r="BC13" s="1277"/>
      <c r="BD13" s="1277"/>
      <c r="BE13" s="1277"/>
      <c r="BF13" s="1277"/>
      <c r="BG13" s="1277"/>
      <c r="BH13" s="1277"/>
      <c r="BI13" s="1277"/>
      <c r="BJ13" s="1277"/>
      <c r="BK13" s="1277"/>
      <c r="BL13" s="1277"/>
      <c r="BM13" s="1277"/>
      <c r="BN13" s="1277"/>
      <c r="BO13" s="1277"/>
      <c r="BP13" s="1277"/>
      <c r="BQ13" s="1277"/>
      <c r="BR13" s="1277"/>
      <c r="BS13" s="1277"/>
      <c r="BT13" s="1277"/>
      <c r="BU13" s="1277"/>
      <c r="BV13" s="1277"/>
      <c r="BW13" s="1277"/>
      <c r="BX13" s="1277"/>
      <c r="BY13" s="1277"/>
      <c r="BZ13" s="1277"/>
      <c r="CA13" s="1277"/>
      <c r="CB13" s="1277"/>
      <c r="CC13" s="1277"/>
      <c r="CD13" s="1277"/>
      <c r="CE13" s="1277"/>
      <c r="CF13" s="1277"/>
      <c r="CG13" s="1277"/>
      <c r="CH13" s="1277"/>
      <c r="CI13" s="1277"/>
      <c r="CJ13" s="1277"/>
      <c r="CK13" s="1277"/>
      <c r="CL13" s="1277"/>
      <c r="CM13" s="1277"/>
      <c r="CN13" s="1277"/>
      <c r="CO13" s="1277"/>
      <c r="CP13" s="1277"/>
      <c r="CQ13" s="1277"/>
      <c r="CR13" s="1277"/>
      <c r="CS13" s="1277"/>
      <c r="CT13" s="1277"/>
      <c r="CU13" s="1277"/>
      <c r="CV13" s="1277"/>
      <c r="CW13" s="1277"/>
      <c r="CX13" s="1277"/>
      <c r="CY13" s="1277"/>
      <c r="CZ13" s="1277"/>
      <c r="DA13" s="1277"/>
      <c r="DB13" s="1277"/>
      <c r="DC13" s="1277"/>
      <c r="DD13" s="1277"/>
      <c r="DE13" s="1277"/>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1277"/>
      <c r="B14" s="1277"/>
      <c r="C14" s="1277"/>
      <c r="D14" s="1277"/>
      <c r="E14" s="1277"/>
      <c r="F14" s="1277"/>
      <c r="G14" s="1277"/>
      <c r="H14" s="1277"/>
      <c r="I14" s="1277"/>
      <c r="J14" s="1277"/>
      <c r="K14" s="1277"/>
      <c r="L14" s="1277"/>
      <c r="M14" s="1277"/>
      <c r="N14" s="1277"/>
      <c r="O14" s="1277"/>
      <c r="P14" s="1277"/>
      <c r="Q14" s="1277"/>
      <c r="R14" s="1277"/>
      <c r="S14" s="1277"/>
      <c r="T14" s="1277"/>
      <c r="U14" s="1277"/>
      <c r="V14" s="1277"/>
      <c r="W14" s="1277"/>
      <c r="X14" s="1277"/>
      <c r="Y14" s="1277"/>
      <c r="Z14" s="1277"/>
      <c r="AA14" s="1277"/>
      <c r="AB14" s="1277"/>
      <c r="AC14" s="1277"/>
      <c r="AD14" s="1277"/>
      <c r="AE14" s="1277"/>
      <c r="AF14" s="1277"/>
      <c r="AG14" s="1277"/>
      <c r="AH14" s="1277"/>
      <c r="AI14" s="1277"/>
      <c r="AJ14" s="1277"/>
      <c r="AK14" s="1277"/>
      <c r="AL14" s="1277"/>
      <c r="AM14" s="1277"/>
      <c r="AN14" s="1277"/>
      <c r="AO14" s="1277"/>
      <c r="AP14" s="1277"/>
      <c r="AQ14" s="1277"/>
      <c r="AR14" s="1277"/>
      <c r="AS14" s="1277"/>
      <c r="AT14" s="1277"/>
      <c r="AU14" s="1277"/>
      <c r="AV14" s="1277"/>
      <c r="AW14" s="1277"/>
      <c r="AX14" s="1277"/>
      <c r="AY14" s="1277"/>
      <c r="AZ14" s="1277"/>
      <c r="BA14" s="1277"/>
      <c r="BB14" s="1277"/>
      <c r="BC14" s="1277"/>
      <c r="BD14" s="1277"/>
      <c r="BE14" s="1277"/>
      <c r="BF14" s="1277"/>
      <c r="BG14" s="1277"/>
      <c r="BH14" s="1277"/>
      <c r="BI14" s="1277"/>
      <c r="BJ14" s="1277"/>
      <c r="BK14" s="1277"/>
      <c r="BL14" s="1277"/>
      <c r="BM14" s="1277"/>
      <c r="BN14" s="1277"/>
      <c r="BO14" s="1277"/>
      <c r="BP14" s="1277"/>
      <c r="BQ14" s="1277"/>
      <c r="BR14" s="1277"/>
      <c r="BS14" s="1277"/>
      <c r="BT14" s="1277"/>
      <c r="BU14" s="1277"/>
      <c r="BV14" s="1277"/>
      <c r="BW14" s="1277"/>
      <c r="BX14" s="1277"/>
      <c r="BY14" s="1277"/>
      <c r="BZ14" s="1277"/>
      <c r="CA14" s="1277"/>
      <c r="CB14" s="1277"/>
      <c r="CC14" s="1277"/>
      <c r="CD14" s="1277"/>
      <c r="CE14" s="1277"/>
      <c r="CF14" s="1277"/>
      <c r="CG14" s="1277"/>
      <c r="CH14" s="1277"/>
      <c r="CI14" s="1277"/>
      <c r="CJ14" s="1277"/>
      <c r="CK14" s="1277"/>
      <c r="CL14" s="1277"/>
      <c r="CM14" s="1277"/>
      <c r="CN14" s="1277"/>
      <c r="CO14" s="1277"/>
      <c r="CP14" s="1277"/>
      <c r="CQ14" s="1277"/>
      <c r="CR14" s="1277"/>
      <c r="CS14" s="1277"/>
      <c r="CT14" s="1277"/>
      <c r="CU14" s="1277"/>
      <c r="CV14" s="1277"/>
      <c r="CW14" s="1277"/>
      <c r="CX14" s="1277"/>
      <c r="CY14" s="1277"/>
      <c r="CZ14" s="1277"/>
      <c r="DA14" s="1277"/>
      <c r="DB14" s="1277"/>
      <c r="DC14" s="1277"/>
      <c r="DD14" s="1277"/>
      <c r="DE14" s="1277"/>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1276"/>
      <c r="B15" s="1277"/>
      <c r="C15" s="1277"/>
      <c r="D15" s="1277"/>
      <c r="E15" s="1277"/>
      <c r="F15" s="1277"/>
      <c r="G15" s="1277"/>
      <c r="H15" s="1277"/>
      <c r="I15" s="1277"/>
      <c r="J15" s="1277"/>
      <c r="K15" s="1277"/>
      <c r="L15" s="1277"/>
      <c r="M15" s="1277"/>
      <c r="N15" s="1277"/>
      <c r="O15" s="1277"/>
      <c r="P15" s="1277"/>
      <c r="Q15" s="1277"/>
      <c r="R15" s="1277"/>
      <c r="S15" s="1277"/>
      <c r="T15" s="1277"/>
      <c r="U15" s="1277"/>
      <c r="V15" s="1277"/>
      <c r="W15" s="1277"/>
      <c r="X15" s="1277"/>
      <c r="Y15" s="1277"/>
      <c r="Z15" s="1277"/>
      <c r="AA15" s="1277"/>
      <c r="AB15" s="1277"/>
      <c r="AC15" s="1277"/>
      <c r="AD15" s="1277"/>
      <c r="AE15" s="1277"/>
      <c r="AF15" s="1277"/>
      <c r="AG15" s="1277"/>
      <c r="AH15" s="1277"/>
      <c r="AI15" s="1277"/>
      <c r="AJ15" s="1277"/>
      <c r="AK15" s="1277"/>
      <c r="AL15" s="1277"/>
      <c r="AM15" s="1277"/>
      <c r="AN15" s="1277"/>
      <c r="AO15" s="1277"/>
      <c r="AP15" s="1277"/>
      <c r="AQ15" s="1277"/>
      <c r="AR15" s="1277"/>
      <c r="AS15" s="1277"/>
      <c r="AT15" s="1277"/>
      <c r="AU15" s="1277"/>
      <c r="AV15" s="1277"/>
      <c r="AW15" s="1277"/>
      <c r="AX15" s="1277"/>
      <c r="AY15" s="1277"/>
      <c r="AZ15" s="1277"/>
      <c r="BA15" s="1277"/>
      <c r="BB15" s="1277"/>
      <c r="BC15" s="1277"/>
      <c r="BD15" s="1277"/>
      <c r="BE15" s="1277"/>
      <c r="BF15" s="1277"/>
      <c r="BG15" s="1277"/>
      <c r="BH15" s="1277"/>
      <c r="BI15" s="1277"/>
      <c r="BJ15" s="1277"/>
      <c r="BK15" s="1277"/>
      <c r="BL15" s="1277"/>
      <c r="BM15" s="1277"/>
      <c r="BN15" s="1277"/>
      <c r="BO15" s="1277"/>
      <c r="BP15" s="1277"/>
      <c r="BQ15" s="1277"/>
      <c r="BR15" s="1277"/>
      <c r="BS15" s="1277"/>
      <c r="BT15" s="1277"/>
      <c r="BU15" s="1277"/>
      <c r="BV15" s="1277"/>
      <c r="BW15" s="1277"/>
      <c r="BX15" s="1277"/>
      <c r="BY15" s="1277"/>
      <c r="BZ15" s="1277"/>
      <c r="CA15" s="1277"/>
      <c r="CB15" s="1277"/>
      <c r="CC15" s="1277"/>
      <c r="CD15" s="1277"/>
      <c r="CE15" s="1277"/>
      <c r="CF15" s="1277"/>
      <c r="CG15" s="1277"/>
      <c r="CH15" s="1277"/>
      <c r="CI15" s="1277"/>
      <c r="CJ15" s="1277"/>
      <c r="CK15" s="1277"/>
      <c r="CL15" s="1277"/>
      <c r="CM15" s="1277"/>
      <c r="CN15" s="1277"/>
      <c r="CO15" s="1277"/>
      <c r="CP15" s="1277"/>
      <c r="CQ15" s="1277"/>
      <c r="CR15" s="1277"/>
      <c r="CS15" s="1277"/>
      <c r="CT15" s="1277"/>
      <c r="CU15" s="1277"/>
      <c r="CV15" s="1277"/>
      <c r="CW15" s="1277"/>
      <c r="CX15" s="1277"/>
      <c r="CY15" s="1277"/>
      <c r="CZ15" s="1277"/>
      <c r="DA15" s="1277"/>
      <c r="DB15" s="1277"/>
      <c r="DC15" s="1277"/>
      <c r="DD15" s="1277"/>
      <c r="DE15" s="1277"/>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1276"/>
      <c r="B16" s="1277"/>
      <c r="C16" s="1277"/>
      <c r="D16" s="1277"/>
      <c r="E16" s="1277"/>
      <c r="F16" s="1277"/>
      <c r="G16" s="1277"/>
      <c r="H16" s="1277"/>
      <c r="I16" s="1277"/>
      <c r="J16" s="1277"/>
      <c r="K16" s="1277"/>
      <c r="L16" s="1277"/>
      <c r="M16" s="1277"/>
      <c r="N16" s="1277"/>
      <c r="O16" s="1277"/>
      <c r="P16" s="1277"/>
      <c r="Q16" s="1277"/>
      <c r="R16" s="1277"/>
      <c r="S16" s="1277"/>
      <c r="T16" s="1277"/>
      <c r="U16" s="1277"/>
      <c r="V16" s="1277"/>
      <c r="W16" s="1277"/>
      <c r="X16" s="1277"/>
      <c r="Y16" s="1277"/>
      <c r="Z16" s="1277"/>
      <c r="AA16" s="1277"/>
      <c r="AB16" s="1277"/>
      <c r="AC16" s="1277"/>
      <c r="AD16" s="1277"/>
      <c r="AE16" s="1277"/>
      <c r="AF16" s="1277"/>
      <c r="AG16" s="1277"/>
      <c r="AH16" s="1277"/>
      <c r="AI16" s="1277"/>
      <c r="AJ16" s="1277"/>
      <c r="AK16" s="1277"/>
      <c r="AL16" s="1277"/>
      <c r="AM16" s="1277"/>
      <c r="AN16" s="1277"/>
      <c r="AO16" s="1277"/>
      <c r="AP16" s="1277"/>
      <c r="AQ16" s="1277"/>
      <c r="AR16" s="1277"/>
      <c r="AS16" s="1277"/>
      <c r="AT16" s="1277"/>
      <c r="AU16" s="1277"/>
      <c r="AV16" s="1277"/>
      <c r="AW16" s="1277"/>
      <c r="AX16" s="1277"/>
      <c r="AY16" s="1277"/>
      <c r="AZ16" s="1277"/>
      <c r="BA16" s="1277"/>
      <c r="BB16" s="1277"/>
      <c r="BC16" s="1277"/>
      <c r="BD16" s="1277"/>
      <c r="BE16" s="1277"/>
      <c r="BF16" s="1277"/>
      <c r="BG16" s="1277"/>
      <c r="BH16" s="1277"/>
      <c r="BI16" s="1277"/>
      <c r="BJ16" s="1277"/>
      <c r="BK16" s="1277"/>
      <c r="BL16" s="1277"/>
      <c r="BM16" s="1277"/>
      <c r="BN16" s="1277"/>
      <c r="BO16" s="1277"/>
      <c r="BP16" s="1277"/>
      <c r="BQ16" s="1277"/>
      <c r="BR16" s="1277"/>
      <c r="BS16" s="1277"/>
      <c r="BT16" s="1277"/>
      <c r="BU16" s="1277"/>
      <c r="BV16" s="1277"/>
      <c r="BW16" s="1277"/>
      <c r="BX16" s="1277"/>
      <c r="BY16" s="1277"/>
      <c r="BZ16" s="1277"/>
      <c r="CA16" s="1277"/>
      <c r="CB16" s="1277"/>
      <c r="CC16" s="1277"/>
      <c r="CD16" s="1277"/>
      <c r="CE16" s="1277"/>
      <c r="CF16" s="1277"/>
      <c r="CG16" s="1277"/>
      <c r="CH16" s="1277"/>
      <c r="CI16" s="1277"/>
      <c r="CJ16" s="1277"/>
      <c r="CK16" s="1277"/>
      <c r="CL16" s="1277"/>
      <c r="CM16" s="1277"/>
      <c r="CN16" s="1277"/>
      <c r="CO16" s="1277"/>
      <c r="CP16" s="1277"/>
      <c r="CQ16" s="1277"/>
      <c r="CR16" s="1277"/>
      <c r="CS16" s="1277"/>
      <c r="CT16" s="1277"/>
      <c r="CU16" s="1277"/>
      <c r="CV16" s="1277"/>
      <c r="CW16" s="1277"/>
      <c r="CX16" s="1277"/>
      <c r="CY16" s="1277"/>
      <c r="CZ16" s="1277"/>
      <c r="DA16" s="1277"/>
      <c r="DB16" s="1277"/>
      <c r="DC16" s="1277"/>
      <c r="DD16" s="1277"/>
      <c r="DE16" s="1277"/>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1276"/>
      <c r="B17" s="1277"/>
      <c r="C17" s="1277"/>
      <c r="D17" s="1277"/>
      <c r="E17" s="1277"/>
      <c r="F17" s="1277"/>
      <c r="G17" s="1277"/>
      <c r="H17" s="1277"/>
      <c r="I17" s="1277"/>
      <c r="J17" s="1277"/>
      <c r="K17" s="1277"/>
      <c r="L17" s="1277"/>
      <c r="M17" s="1277"/>
      <c r="N17" s="1277"/>
      <c r="O17" s="1277"/>
      <c r="P17" s="1277"/>
      <c r="Q17" s="1277"/>
      <c r="R17" s="1277"/>
      <c r="S17" s="1277"/>
      <c r="T17" s="1277"/>
      <c r="U17" s="1277"/>
      <c r="V17" s="1277"/>
      <c r="W17" s="1277"/>
      <c r="X17" s="1277"/>
      <c r="Y17" s="1277"/>
      <c r="Z17" s="1277"/>
      <c r="AA17" s="1277"/>
      <c r="AB17" s="1277"/>
      <c r="AC17" s="1277"/>
      <c r="AD17" s="1277"/>
      <c r="AE17" s="1277"/>
      <c r="AF17" s="1277"/>
      <c r="AG17" s="1277"/>
      <c r="AH17" s="1277"/>
      <c r="AI17" s="1277"/>
      <c r="AJ17" s="1277"/>
      <c r="AK17" s="1277"/>
      <c r="AL17" s="1277"/>
      <c r="AM17" s="1277"/>
      <c r="AN17" s="1277"/>
      <c r="AO17" s="1277"/>
      <c r="AP17" s="1277"/>
      <c r="AQ17" s="1277"/>
      <c r="AR17" s="1277"/>
      <c r="AS17" s="1277"/>
      <c r="AT17" s="1277"/>
      <c r="AU17" s="1277"/>
      <c r="AV17" s="1277"/>
      <c r="AW17" s="1277"/>
      <c r="AX17" s="1277"/>
      <c r="AY17" s="1277"/>
      <c r="AZ17" s="1277"/>
      <c r="BA17" s="1277"/>
      <c r="BB17" s="1277"/>
      <c r="BC17" s="1277"/>
      <c r="BD17" s="1277"/>
      <c r="BE17" s="1277"/>
      <c r="BF17" s="1277"/>
      <c r="BG17" s="1277"/>
      <c r="BH17" s="1277"/>
      <c r="BI17" s="1277"/>
      <c r="BJ17" s="1277"/>
      <c r="BK17" s="1277"/>
      <c r="BL17" s="1277"/>
      <c r="BM17" s="1277"/>
      <c r="BN17" s="1277"/>
      <c r="BO17" s="1277"/>
      <c r="BP17" s="1277"/>
      <c r="BQ17" s="1277"/>
      <c r="BR17" s="1277"/>
      <c r="BS17" s="1277"/>
      <c r="BT17" s="1277"/>
      <c r="BU17" s="1277"/>
      <c r="BV17" s="1277"/>
      <c r="BW17" s="1277"/>
      <c r="BX17" s="1277"/>
      <c r="BY17" s="1277"/>
      <c r="BZ17" s="1277"/>
      <c r="CA17" s="1277"/>
      <c r="CB17" s="1277"/>
      <c r="CC17" s="1277"/>
      <c r="CD17" s="1277"/>
      <c r="CE17" s="1277"/>
      <c r="CF17" s="1277"/>
      <c r="CG17" s="1277"/>
      <c r="CH17" s="1277"/>
      <c r="CI17" s="1277"/>
      <c r="CJ17" s="1277"/>
      <c r="CK17" s="1277"/>
      <c r="CL17" s="1277"/>
      <c r="CM17" s="1277"/>
      <c r="CN17" s="1277"/>
      <c r="CO17" s="1277"/>
      <c r="CP17" s="1277"/>
      <c r="CQ17" s="1277"/>
      <c r="CR17" s="1277"/>
      <c r="CS17" s="1277"/>
      <c r="CT17" s="1277"/>
      <c r="CU17" s="1277"/>
      <c r="CV17" s="1277"/>
      <c r="CW17" s="1277"/>
      <c r="CX17" s="1277"/>
      <c r="CY17" s="1277"/>
      <c r="CZ17" s="1277"/>
      <c r="DA17" s="1277"/>
      <c r="DB17" s="1277"/>
      <c r="DC17" s="1277"/>
      <c r="DD17" s="1277"/>
      <c r="DE17" s="1277"/>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1276"/>
      <c r="B18" s="1277"/>
      <c r="C18" s="1277"/>
      <c r="D18" s="1277"/>
      <c r="E18" s="1277"/>
      <c r="F18" s="1277"/>
      <c r="G18" s="1277"/>
      <c r="H18" s="1277"/>
      <c r="I18" s="1277"/>
      <c r="J18" s="1277"/>
      <c r="K18" s="1277"/>
      <c r="L18" s="1277"/>
      <c r="M18" s="1277"/>
      <c r="N18" s="1277"/>
      <c r="O18" s="1277"/>
      <c r="P18" s="1277"/>
      <c r="Q18" s="1277"/>
      <c r="R18" s="1277"/>
      <c r="S18" s="1277"/>
      <c r="T18" s="1277"/>
      <c r="U18" s="1277"/>
      <c r="V18" s="1277"/>
      <c r="W18" s="1277"/>
      <c r="X18" s="1277"/>
      <c r="Y18" s="1277"/>
      <c r="Z18" s="1277"/>
      <c r="AA18" s="1277"/>
      <c r="AB18" s="1277"/>
      <c r="AC18" s="1277"/>
      <c r="AD18" s="1277"/>
      <c r="AE18" s="1277"/>
      <c r="AF18" s="1277"/>
      <c r="AG18" s="1277"/>
      <c r="AH18" s="1277"/>
      <c r="AI18" s="1277"/>
      <c r="AJ18" s="1277"/>
      <c r="AK18" s="1277"/>
      <c r="AL18" s="1277"/>
      <c r="AM18" s="1277"/>
      <c r="AN18" s="1277"/>
      <c r="AO18" s="1277"/>
      <c r="AP18" s="1277"/>
      <c r="AQ18" s="1277"/>
      <c r="AR18" s="1277"/>
      <c r="AS18" s="1277"/>
      <c r="AT18" s="1277"/>
      <c r="AU18" s="1277"/>
      <c r="AV18" s="1277"/>
      <c r="AW18" s="1277"/>
      <c r="AX18" s="1277"/>
      <c r="AY18" s="1277"/>
      <c r="AZ18" s="1277"/>
      <c r="BA18" s="1277"/>
      <c r="BB18" s="1277"/>
      <c r="BC18" s="1277"/>
      <c r="BD18" s="1277"/>
      <c r="BE18" s="1277"/>
      <c r="BF18" s="1277"/>
      <c r="BG18" s="1277"/>
      <c r="BH18" s="1277"/>
      <c r="BI18" s="1277"/>
      <c r="BJ18" s="1277"/>
      <c r="BK18" s="1277"/>
      <c r="BL18" s="1277"/>
      <c r="BM18" s="1277"/>
      <c r="BN18" s="1277"/>
      <c r="BO18" s="1277"/>
      <c r="BP18" s="1277"/>
      <c r="BQ18" s="1277"/>
      <c r="BR18" s="1277"/>
      <c r="BS18" s="1277"/>
      <c r="BT18" s="1277"/>
      <c r="BU18" s="1277"/>
      <c r="BV18" s="1277"/>
      <c r="BW18" s="1277"/>
      <c r="BX18" s="1277"/>
      <c r="BY18" s="1277"/>
      <c r="BZ18" s="1277"/>
      <c r="CA18" s="1277"/>
      <c r="CB18" s="1277"/>
      <c r="CC18" s="1277"/>
      <c r="CD18" s="1277"/>
      <c r="CE18" s="1277"/>
      <c r="CF18" s="1277"/>
      <c r="CG18" s="1277"/>
      <c r="CH18" s="1277"/>
      <c r="CI18" s="1277"/>
      <c r="CJ18" s="1277"/>
      <c r="CK18" s="1277"/>
      <c r="CL18" s="1277"/>
      <c r="CM18" s="1277"/>
      <c r="CN18" s="1277"/>
      <c r="CO18" s="1277"/>
      <c r="CP18" s="1277"/>
      <c r="CQ18" s="1277"/>
      <c r="CR18" s="1277"/>
      <c r="CS18" s="1277"/>
      <c r="CT18" s="1277"/>
      <c r="CU18" s="1277"/>
      <c r="CV18" s="1277"/>
      <c r="CW18" s="1277"/>
      <c r="CX18" s="1277"/>
      <c r="CY18" s="1277"/>
      <c r="CZ18" s="1277"/>
      <c r="DA18" s="1277"/>
      <c r="DB18" s="1277"/>
      <c r="DC18" s="1277"/>
      <c r="DD18" s="1277"/>
      <c r="DE18" s="1277"/>
      <c r="DF18" s="293"/>
      <c r="DG18" s="293"/>
      <c r="DH18" s="293"/>
      <c r="DI18" s="293"/>
      <c r="DJ18" s="293"/>
      <c r="DK18" s="293"/>
      <c r="DL18" s="293"/>
      <c r="DM18" s="293"/>
      <c r="DN18" s="293"/>
      <c r="DO18" s="293"/>
      <c r="DP18" s="293"/>
      <c r="DQ18" s="293"/>
      <c r="DR18" s="293"/>
      <c r="DS18" s="293"/>
      <c r="DT18" s="293"/>
      <c r="DU18" s="293"/>
      <c r="DV18" s="293"/>
      <c r="DW18" s="293"/>
    </row>
    <row r="19" spans="1:351">
      <c r="DD19" s="1276"/>
      <c r="DE19" s="1276"/>
    </row>
    <row r="20" spans="1:351">
      <c r="DD20" s="1276"/>
      <c r="DE20" s="1276"/>
    </row>
    <row r="21" spans="1:351" ht="17.25">
      <c r="B21" s="1278"/>
      <c r="C21" s="1279"/>
      <c r="D21" s="1279"/>
      <c r="E21" s="1279"/>
      <c r="F21" s="1279"/>
      <c r="G21" s="1279"/>
      <c r="H21" s="1279"/>
      <c r="I21" s="1279"/>
      <c r="J21" s="1279"/>
      <c r="K21" s="1279"/>
      <c r="L21" s="1279"/>
      <c r="M21" s="1279"/>
      <c r="N21" s="1280"/>
      <c r="O21" s="1279"/>
      <c r="P21" s="1279"/>
      <c r="Q21" s="1279"/>
      <c r="R21" s="1279"/>
      <c r="S21" s="1279"/>
      <c r="T21" s="1279"/>
      <c r="U21" s="1279"/>
      <c r="V21" s="1279"/>
      <c r="W21" s="1279"/>
      <c r="X21" s="1279"/>
      <c r="Y21" s="1279"/>
      <c r="Z21" s="1279"/>
      <c r="AA21" s="1279"/>
      <c r="AB21" s="1279"/>
      <c r="AC21" s="1279"/>
      <c r="AD21" s="1279"/>
      <c r="AE21" s="1279"/>
      <c r="AF21" s="1279"/>
      <c r="AG21" s="1279"/>
      <c r="AH21" s="1279"/>
      <c r="AI21" s="1279"/>
      <c r="AJ21" s="1279"/>
      <c r="AK21" s="1279"/>
      <c r="AL21" s="1279"/>
      <c r="AM21" s="1279"/>
      <c r="AN21" s="1279"/>
      <c r="AO21" s="1279"/>
      <c r="AP21" s="1279"/>
      <c r="AQ21" s="1279"/>
      <c r="AR21" s="1279"/>
      <c r="AS21" s="1279"/>
      <c r="AT21" s="1280"/>
      <c r="AU21" s="1279"/>
      <c r="AV21" s="1279"/>
      <c r="AW21" s="1279"/>
      <c r="AX21" s="1279"/>
      <c r="AY21" s="1279"/>
      <c r="AZ21" s="1279"/>
      <c r="BA21" s="1279"/>
      <c r="BB21" s="1279"/>
      <c r="BC21" s="1279"/>
      <c r="BD21" s="1279"/>
      <c r="BE21" s="1279"/>
      <c r="BF21" s="1280"/>
      <c r="BG21" s="1279"/>
      <c r="BH21" s="1279"/>
      <c r="BI21" s="1279"/>
      <c r="BJ21" s="1279"/>
      <c r="BK21" s="1279"/>
      <c r="BL21" s="1279"/>
      <c r="BM21" s="1279"/>
      <c r="BN21" s="1279"/>
      <c r="BO21" s="1279"/>
      <c r="BP21" s="1279"/>
      <c r="BQ21" s="1279"/>
      <c r="BR21" s="1280"/>
      <c r="BS21" s="1279"/>
      <c r="BT21" s="1279"/>
      <c r="BU21" s="1279"/>
      <c r="BV21" s="1279"/>
      <c r="BW21" s="1279"/>
      <c r="BX21" s="1279"/>
      <c r="BY21" s="1279"/>
      <c r="BZ21" s="1279"/>
      <c r="CA21" s="1279"/>
      <c r="CB21" s="1279"/>
      <c r="CC21" s="1279"/>
      <c r="CD21" s="1280"/>
      <c r="CE21" s="1279"/>
      <c r="CF21" s="1279"/>
      <c r="CG21" s="1279"/>
      <c r="CH21" s="1279"/>
      <c r="CI21" s="1279"/>
      <c r="CJ21" s="1279"/>
      <c r="CK21" s="1279"/>
      <c r="CL21" s="1279"/>
      <c r="CM21" s="1279"/>
      <c r="CN21" s="1279"/>
      <c r="CO21" s="1279"/>
      <c r="CP21" s="1280"/>
      <c r="CQ21" s="1279"/>
      <c r="CR21" s="1279"/>
      <c r="CS21" s="1279"/>
      <c r="CT21" s="1279"/>
      <c r="CU21" s="1279"/>
      <c r="CV21" s="1279"/>
      <c r="CW21" s="1279"/>
      <c r="CX21" s="1279"/>
      <c r="CY21" s="1279"/>
      <c r="CZ21" s="1279"/>
      <c r="DA21" s="1279"/>
      <c r="DB21" s="1280"/>
      <c r="DC21" s="1279"/>
      <c r="DD21" s="1281"/>
      <c r="DE21" s="1276"/>
      <c r="MM21" s="1282"/>
    </row>
    <row r="22" spans="1:351" ht="17.25">
      <c r="B22" s="1283"/>
      <c r="MM22" s="1282"/>
    </row>
    <row r="23" spans="1:351">
      <c r="B23" s="1283"/>
    </row>
    <row r="24" spans="1:351">
      <c r="B24" s="1283"/>
    </row>
    <row r="25" spans="1:351">
      <c r="B25" s="1283"/>
    </row>
    <row r="26" spans="1:351">
      <c r="B26" s="1283"/>
    </row>
    <row r="27" spans="1:351">
      <c r="B27" s="1283"/>
    </row>
    <row r="28" spans="1:351">
      <c r="B28" s="1283"/>
    </row>
    <row r="29" spans="1:351">
      <c r="B29" s="1283"/>
    </row>
    <row r="30" spans="1:351">
      <c r="B30" s="1283"/>
    </row>
    <row r="31" spans="1:351">
      <c r="B31" s="1283"/>
    </row>
    <row r="32" spans="1:351">
      <c r="B32" s="1283"/>
    </row>
    <row r="33" spans="2:109">
      <c r="B33" s="1283"/>
    </row>
    <row r="34" spans="2:109">
      <c r="B34" s="1283"/>
    </row>
    <row r="35" spans="2:109">
      <c r="B35" s="1283"/>
    </row>
    <row r="36" spans="2:109">
      <c r="B36" s="1283"/>
    </row>
    <row r="37" spans="2:109">
      <c r="B37" s="1283"/>
    </row>
    <row r="38" spans="2:109">
      <c r="B38" s="1283"/>
    </row>
    <row r="39" spans="2:109">
      <c r="B39" s="1285"/>
      <c r="C39" s="1286"/>
      <c r="D39" s="1286"/>
      <c r="E39" s="1286"/>
      <c r="F39" s="1286"/>
      <c r="G39" s="1286"/>
      <c r="H39" s="1286"/>
      <c r="I39" s="1286"/>
      <c r="J39" s="1286"/>
      <c r="K39" s="1286"/>
      <c r="L39" s="1286"/>
      <c r="M39" s="1286"/>
      <c r="N39" s="1286"/>
      <c r="O39" s="1286"/>
      <c r="P39" s="1286"/>
      <c r="Q39" s="1286"/>
      <c r="R39" s="1286"/>
      <c r="S39" s="1286"/>
      <c r="T39" s="1286"/>
      <c r="U39" s="1286"/>
      <c r="V39" s="1286"/>
      <c r="W39" s="1286"/>
      <c r="X39" s="1286"/>
      <c r="Y39" s="1286"/>
      <c r="Z39" s="1286"/>
      <c r="AA39" s="1286"/>
      <c r="AB39" s="1286"/>
      <c r="AC39" s="1286"/>
      <c r="AD39" s="1286"/>
      <c r="AE39" s="1286"/>
      <c r="AF39" s="1286"/>
      <c r="AG39" s="1286"/>
      <c r="AH39" s="1286"/>
      <c r="AI39" s="1286"/>
      <c r="AJ39" s="1286"/>
      <c r="AK39" s="1286"/>
      <c r="AL39" s="1286"/>
      <c r="AM39" s="1286"/>
      <c r="AN39" s="1286"/>
      <c r="AO39" s="1286"/>
      <c r="AP39" s="1286"/>
      <c r="AQ39" s="1286"/>
      <c r="AR39" s="1286"/>
      <c r="AS39" s="1286"/>
      <c r="AT39" s="1286"/>
      <c r="AU39" s="1286"/>
      <c r="AV39" s="1286"/>
      <c r="AW39" s="1286"/>
      <c r="AX39" s="1286"/>
      <c r="AY39" s="1286"/>
      <c r="AZ39" s="1286"/>
      <c r="BA39" s="1286"/>
      <c r="BB39" s="1286"/>
      <c r="BC39" s="1286"/>
      <c r="BD39" s="1286"/>
      <c r="BE39" s="1286"/>
      <c r="BF39" s="1286"/>
      <c r="BG39" s="1286"/>
      <c r="BH39" s="1286"/>
      <c r="BI39" s="1286"/>
      <c r="BJ39" s="1286"/>
      <c r="BK39" s="1286"/>
      <c r="BL39" s="1286"/>
      <c r="BM39" s="1286"/>
      <c r="BN39" s="1286"/>
      <c r="BO39" s="1286"/>
      <c r="BP39" s="1286"/>
      <c r="BQ39" s="1286"/>
      <c r="BR39" s="1286"/>
      <c r="BS39" s="1286"/>
      <c r="BT39" s="1286"/>
      <c r="BU39" s="1286"/>
      <c r="BV39" s="1286"/>
      <c r="BW39" s="1286"/>
      <c r="BX39" s="1286"/>
      <c r="BY39" s="1286"/>
      <c r="BZ39" s="1286"/>
      <c r="CA39" s="1286"/>
      <c r="CB39" s="1286"/>
      <c r="CC39" s="1286"/>
      <c r="CD39" s="1286"/>
      <c r="CE39" s="1286"/>
      <c r="CF39" s="1286"/>
      <c r="CG39" s="1286"/>
      <c r="CH39" s="1286"/>
      <c r="CI39" s="1286"/>
      <c r="CJ39" s="1286"/>
      <c r="CK39" s="1286"/>
      <c r="CL39" s="1286"/>
      <c r="CM39" s="1286"/>
      <c r="CN39" s="1286"/>
      <c r="CO39" s="1286"/>
      <c r="CP39" s="1286"/>
      <c r="CQ39" s="1286"/>
      <c r="CR39" s="1286"/>
      <c r="CS39" s="1286"/>
      <c r="CT39" s="1286"/>
      <c r="CU39" s="1286"/>
      <c r="CV39" s="1286"/>
      <c r="CW39" s="1286"/>
      <c r="CX39" s="1286"/>
      <c r="CY39" s="1286"/>
      <c r="CZ39" s="1286"/>
      <c r="DA39" s="1286"/>
      <c r="DB39" s="1286"/>
      <c r="DC39" s="1286"/>
      <c r="DD39" s="1287"/>
    </row>
    <row r="40" spans="2:109">
      <c r="B40" s="1288"/>
      <c r="DD40" s="1288"/>
      <c r="DE40" s="1276"/>
    </row>
    <row r="41" spans="2:109" ht="17.25">
      <c r="B41" s="1289" t="s">
        <v>606</v>
      </c>
      <c r="C41" s="1279"/>
      <c r="D41" s="1279"/>
      <c r="E41" s="1279"/>
      <c r="F41" s="1279"/>
      <c r="G41" s="1279"/>
      <c r="H41" s="1279"/>
      <c r="I41" s="1279"/>
      <c r="J41" s="1279"/>
      <c r="K41" s="1279"/>
      <c r="L41" s="1279"/>
      <c r="M41" s="1279"/>
      <c r="N41" s="1279"/>
      <c r="O41" s="1279"/>
      <c r="P41" s="1279"/>
      <c r="Q41" s="1279"/>
      <c r="R41" s="1279"/>
      <c r="S41" s="1279"/>
      <c r="T41" s="1279"/>
      <c r="U41" s="1279"/>
      <c r="V41" s="1279"/>
      <c r="W41" s="1279"/>
      <c r="X41" s="1279"/>
      <c r="Y41" s="1279"/>
      <c r="Z41" s="1279"/>
      <c r="AA41" s="1279"/>
      <c r="AB41" s="1279"/>
      <c r="AC41" s="1279"/>
      <c r="AD41" s="1279"/>
      <c r="AE41" s="1279"/>
      <c r="AF41" s="1279"/>
      <c r="AG41" s="1279"/>
      <c r="AH41" s="1279"/>
      <c r="AI41" s="1279"/>
      <c r="AJ41" s="1279"/>
      <c r="AK41" s="1279"/>
      <c r="AL41" s="1279"/>
      <c r="AM41" s="1279"/>
      <c r="AN41" s="1279"/>
      <c r="AO41" s="1279"/>
      <c r="AP41" s="1279"/>
      <c r="AQ41" s="1279"/>
      <c r="AR41" s="1279"/>
      <c r="AS41" s="1279"/>
      <c r="AT41" s="1279"/>
      <c r="AU41" s="1279"/>
      <c r="AV41" s="1279"/>
      <c r="AW41" s="1279"/>
      <c r="AX41" s="1279"/>
      <c r="AY41" s="1279"/>
      <c r="AZ41" s="1279"/>
      <c r="BA41" s="1279"/>
      <c r="BB41" s="1279"/>
      <c r="BC41" s="1279"/>
      <c r="BD41" s="1279"/>
      <c r="BE41" s="1279"/>
      <c r="BF41" s="1279"/>
      <c r="BG41" s="1279"/>
      <c r="BH41" s="1279"/>
      <c r="BI41" s="1279"/>
      <c r="BJ41" s="1279"/>
      <c r="BK41" s="1279"/>
      <c r="BL41" s="1279"/>
      <c r="BM41" s="1279"/>
      <c r="BN41" s="1279"/>
      <c r="BO41" s="1279"/>
      <c r="BP41" s="1279"/>
      <c r="BQ41" s="1279"/>
      <c r="BR41" s="1279"/>
      <c r="BS41" s="1279"/>
      <c r="BT41" s="1279"/>
      <c r="BU41" s="1279"/>
      <c r="BV41" s="1279"/>
      <c r="BW41" s="1279"/>
      <c r="BX41" s="1279"/>
      <c r="BY41" s="1279"/>
      <c r="BZ41" s="1279"/>
      <c r="CA41" s="1279"/>
      <c r="CB41" s="1279"/>
      <c r="CC41" s="1279"/>
      <c r="CD41" s="1279"/>
      <c r="CE41" s="1279"/>
      <c r="CF41" s="1279"/>
      <c r="CG41" s="1279"/>
      <c r="CH41" s="1279"/>
      <c r="CI41" s="1279"/>
      <c r="CJ41" s="1279"/>
      <c r="CK41" s="1279"/>
      <c r="CL41" s="1279"/>
      <c r="CM41" s="1279"/>
      <c r="CN41" s="1279"/>
      <c r="CO41" s="1279"/>
      <c r="CP41" s="1279"/>
      <c r="CQ41" s="1279"/>
      <c r="CR41" s="1279"/>
      <c r="CS41" s="1279"/>
      <c r="CT41" s="1279"/>
      <c r="CU41" s="1279"/>
      <c r="CV41" s="1279"/>
      <c r="CW41" s="1279"/>
      <c r="CX41" s="1279"/>
      <c r="CY41" s="1279"/>
      <c r="CZ41" s="1279"/>
      <c r="DA41" s="1279"/>
      <c r="DB41" s="1279"/>
      <c r="DC41" s="1279"/>
      <c r="DD41" s="1281"/>
    </row>
    <row r="42" spans="2:109">
      <c r="B42" s="1283"/>
      <c r="G42" s="1290"/>
      <c r="I42" s="1291"/>
      <c r="J42" s="1291"/>
      <c r="K42" s="1291"/>
      <c r="AM42" s="1290"/>
      <c r="AN42" s="1290" t="s">
        <v>607</v>
      </c>
      <c r="AP42" s="1291"/>
      <c r="AQ42" s="1291"/>
      <c r="AR42" s="1291"/>
      <c r="AY42" s="1290"/>
      <c r="BA42" s="1291"/>
      <c r="BB42" s="1291"/>
      <c r="BC42" s="1291"/>
      <c r="BK42" s="1290"/>
      <c r="BM42" s="1291"/>
      <c r="BN42" s="1291"/>
      <c r="BO42" s="1291"/>
      <c r="BW42" s="1290"/>
      <c r="BY42" s="1291"/>
      <c r="BZ42" s="1291"/>
      <c r="CA42" s="1291"/>
      <c r="CI42" s="1290"/>
      <c r="CK42" s="1291"/>
      <c r="CL42" s="1291"/>
      <c r="CM42" s="1291"/>
      <c r="CU42" s="1290"/>
      <c r="CW42" s="1291"/>
      <c r="CX42" s="1291"/>
      <c r="CY42" s="1291"/>
    </row>
    <row r="43" spans="2:109" ht="13.5" customHeight="1">
      <c r="B43" s="1283"/>
      <c r="AN43" s="1292" t="s">
        <v>608</v>
      </c>
      <c r="AO43" s="1293"/>
      <c r="AP43" s="1293"/>
      <c r="AQ43" s="1293"/>
      <c r="AR43" s="1293"/>
      <c r="AS43" s="1293"/>
      <c r="AT43" s="1293"/>
      <c r="AU43" s="1293"/>
      <c r="AV43" s="1293"/>
      <c r="AW43" s="1293"/>
      <c r="AX43" s="1293"/>
      <c r="AY43" s="1293"/>
      <c r="AZ43" s="1293"/>
      <c r="BA43" s="1293"/>
      <c r="BB43" s="1293"/>
      <c r="BC43" s="1293"/>
      <c r="BD43" s="1293"/>
      <c r="BE43" s="1293"/>
      <c r="BF43" s="1293"/>
      <c r="BG43" s="1293"/>
      <c r="BH43" s="1293"/>
      <c r="BI43" s="1293"/>
      <c r="BJ43" s="1293"/>
      <c r="BK43" s="1293"/>
      <c r="BL43" s="1293"/>
      <c r="BM43" s="1293"/>
      <c r="BN43" s="1293"/>
      <c r="BO43" s="1293"/>
      <c r="BP43" s="1293"/>
      <c r="BQ43" s="1293"/>
      <c r="BR43" s="1293"/>
      <c r="BS43" s="1293"/>
      <c r="BT43" s="1293"/>
      <c r="BU43" s="1293"/>
      <c r="BV43" s="1293"/>
      <c r="BW43" s="1293"/>
      <c r="BX43" s="1293"/>
      <c r="BY43" s="1293"/>
      <c r="BZ43" s="1293"/>
      <c r="CA43" s="1293"/>
      <c r="CB43" s="1293"/>
      <c r="CC43" s="1293"/>
      <c r="CD43" s="1293"/>
      <c r="CE43" s="1293"/>
      <c r="CF43" s="1293"/>
      <c r="CG43" s="1293"/>
      <c r="CH43" s="1293"/>
      <c r="CI43" s="1293"/>
      <c r="CJ43" s="1293"/>
      <c r="CK43" s="1293"/>
      <c r="CL43" s="1293"/>
      <c r="CM43" s="1293"/>
      <c r="CN43" s="1293"/>
      <c r="CO43" s="1293"/>
      <c r="CP43" s="1293"/>
      <c r="CQ43" s="1293"/>
      <c r="CR43" s="1293"/>
      <c r="CS43" s="1293"/>
      <c r="CT43" s="1293"/>
      <c r="CU43" s="1293"/>
      <c r="CV43" s="1293"/>
      <c r="CW43" s="1293"/>
      <c r="CX43" s="1293"/>
      <c r="CY43" s="1293"/>
      <c r="CZ43" s="1293"/>
      <c r="DA43" s="1293"/>
      <c r="DB43" s="1293"/>
      <c r="DC43" s="1294"/>
    </row>
    <row r="44" spans="2:109">
      <c r="B44" s="1283"/>
      <c r="AN44" s="1295"/>
      <c r="AO44" s="1296"/>
      <c r="AP44" s="1296"/>
      <c r="AQ44" s="1296"/>
      <c r="AR44" s="1296"/>
      <c r="AS44" s="1296"/>
      <c r="AT44" s="1296"/>
      <c r="AU44" s="1296"/>
      <c r="AV44" s="1296"/>
      <c r="AW44" s="1296"/>
      <c r="AX44" s="1296"/>
      <c r="AY44" s="1296"/>
      <c r="AZ44" s="1296"/>
      <c r="BA44" s="1296"/>
      <c r="BB44" s="1296"/>
      <c r="BC44" s="1296"/>
      <c r="BD44" s="1296"/>
      <c r="BE44" s="1296"/>
      <c r="BF44" s="1296"/>
      <c r="BG44" s="1296"/>
      <c r="BH44" s="1296"/>
      <c r="BI44" s="1296"/>
      <c r="BJ44" s="1296"/>
      <c r="BK44" s="1296"/>
      <c r="BL44" s="1296"/>
      <c r="BM44" s="1296"/>
      <c r="BN44" s="1296"/>
      <c r="BO44" s="1296"/>
      <c r="BP44" s="1296"/>
      <c r="BQ44" s="1296"/>
      <c r="BR44" s="1296"/>
      <c r="BS44" s="1296"/>
      <c r="BT44" s="1296"/>
      <c r="BU44" s="1296"/>
      <c r="BV44" s="1296"/>
      <c r="BW44" s="1296"/>
      <c r="BX44" s="1296"/>
      <c r="BY44" s="1296"/>
      <c r="BZ44" s="1296"/>
      <c r="CA44" s="1296"/>
      <c r="CB44" s="1296"/>
      <c r="CC44" s="1296"/>
      <c r="CD44" s="1296"/>
      <c r="CE44" s="1296"/>
      <c r="CF44" s="1296"/>
      <c r="CG44" s="1296"/>
      <c r="CH44" s="1296"/>
      <c r="CI44" s="1296"/>
      <c r="CJ44" s="1296"/>
      <c r="CK44" s="1296"/>
      <c r="CL44" s="1296"/>
      <c r="CM44" s="1296"/>
      <c r="CN44" s="1296"/>
      <c r="CO44" s="1296"/>
      <c r="CP44" s="1296"/>
      <c r="CQ44" s="1296"/>
      <c r="CR44" s="1296"/>
      <c r="CS44" s="1296"/>
      <c r="CT44" s="1296"/>
      <c r="CU44" s="1296"/>
      <c r="CV44" s="1296"/>
      <c r="CW44" s="1296"/>
      <c r="CX44" s="1296"/>
      <c r="CY44" s="1296"/>
      <c r="CZ44" s="1296"/>
      <c r="DA44" s="1296"/>
      <c r="DB44" s="1296"/>
      <c r="DC44" s="1297"/>
    </row>
    <row r="45" spans="2:109">
      <c r="B45" s="1283"/>
      <c r="AN45" s="1295"/>
      <c r="AO45" s="1296"/>
      <c r="AP45" s="1296"/>
      <c r="AQ45" s="1296"/>
      <c r="AR45" s="1296"/>
      <c r="AS45" s="1296"/>
      <c r="AT45" s="1296"/>
      <c r="AU45" s="1296"/>
      <c r="AV45" s="1296"/>
      <c r="AW45" s="1296"/>
      <c r="AX45" s="1296"/>
      <c r="AY45" s="1296"/>
      <c r="AZ45" s="1296"/>
      <c r="BA45" s="1296"/>
      <c r="BB45" s="1296"/>
      <c r="BC45" s="1296"/>
      <c r="BD45" s="1296"/>
      <c r="BE45" s="1296"/>
      <c r="BF45" s="1296"/>
      <c r="BG45" s="1296"/>
      <c r="BH45" s="1296"/>
      <c r="BI45" s="1296"/>
      <c r="BJ45" s="1296"/>
      <c r="BK45" s="1296"/>
      <c r="BL45" s="1296"/>
      <c r="BM45" s="1296"/>
      <c r="BN45" s="1296"/>
      <c r="BO45" s="1296"/>
      <c r="BP45" s="1296"/>
      <c r="BQ45" s="1296"/>
      <c r="BR45" s="1296"/>
      <c r="BS45" s="1296"/>
      <c r="BT45" s="1296"/>
      <c r="BU45" s="1296"/>
      <c r="BV45" s="1296"/>
      <c r="BW45" s="1296"/>
      <c r="BX45" s="1296"/>
      <c r="BY45" s="1296"/>
      <c r="BZ45" s="1296"/>
      <c r="CA45" s="1296"/>
      <c r="CB45" s="1296"/>
      <c r="CC45" s="1296"/>
      <c r="CD45" s="1296"/>
      <c r="CE45" s="1296"/>
      <c r="CF45" s="1296"/>
      <c r="CG45" s="1296"/>
      <c r="CH45" s="1296"/>
      <c r="CI45" s="1296"/>
      <c r="CJ45" s="1296"/>
      <c r="CK45" s="1296"/>
      <c r="CL45" s="1296"/>
      <c r="CM45" s="1296"/>
      <c r="CN45" s="1296"/>
      <c r="CO45" s="1296"/>
      <c r="CP45" s="1296"/>
      <c r="CQ45" s="1296"/>
      <c r="CR45" s="1296"/>
      <c r="CS45" s="1296"/>
      <c r="CT45" s="1296"/>
      <c r="CU45" s="1296"/>
      <c r="CV45" s="1296"/>
      <c r="CW45" s="1296"/>
      <c r="CX45" s="1296"/>
      <c r="CY45" s="1296"/>
      <c r="CZ45" s="1296"/>
      <c r="DA45" s="1296"/>
      <c r="DB45" s="1296"/>
      <c r="DC45" s="1297"/>
    </row>
    <row r="46" spans="2:109">
      <c r="B46" s="1283"/>
      <c r="AN46" s="1295"/>
      <c r="AO46" s="1296"/>
      <c r="AP46" s="1296"/>
      <c r="AQ46" s="1296"/>
      <c r="AR46" s="1296"/>
      <c r="AS46" s="1296"/>
      <c r="AT46" s="1296"/>
      <c r="AU46" s="1296"/>
      <c r="AV46" s="1296"/>
      <c r="AW46" s="1296"/>
      <c r="AX46" s="1296"/>
      <c r="AY46" s="1296"/>
      <c r="AZ46" s="1296"/>
      <c r="BA46" s="1296"/>
      <c r="BB46" s="1296"/>
      <c r="BC46" s="1296"/>
      <c r="BD46" s="1296"/>
      <c r="BE46" s="1296"/>
      <c r="BF46" s="1296"/>
      <c r="BG46" s="1296"/>
      <c r="BH46" s="1296"/>
      <c r="BI46" s="1296"/>
      <c r="BJ46" s="1296"/>
      <c r="BK46" s="1296"/>
      <c r="BL46" s="1296"/>
      <c r="BM46" s="1296"/>
      <c r="BN46" s="1296"/>
      <c r="BO46" s="1296"/>
      <c r="BP46" s="1296"/>
      <c r="BQ46" s="1296"/>
      <c r="BR46" s="1296"/>
      <c r="BS46" s="1296"/>
      <c r="BT46" s="1296"/>
      <c r="BU46" s="1296"/>
      <c r="BV46" s="1296"/>
      <c r="BW46" s="1296"/>
      <c r="BX46" s="1296"/>
      <c r="BY46" s="1296"/>
      <c r="BZ46" s="1296"/>
      <c r="CA46" s="1296"/>
      <c r="CB46" s="1296"/>
      <c r="CC46" s="1296"/>
      <c r="CD46" s="1296"/>
      <c r="CE46" s="1296"/>
      <c r="CF46" s="1296"/>
      <c r="CG46" s="1296"/>
      <c r="CH46" s="1296"/>
      <c r="CI46" s="1296"/>
      <c r="CJ46" s="1296"/>
      <c r="CK46" s="1296"/>
      <c r="CL46" s="1296"/>
      <c r="CM46" s="1296"/>
      <c r="CN46" s="1296"/>
      <c r="CO46" s="1296"/>
      <c r="CP46" s="1296"/>
      <c r="CQ46" s="1296"/>
      <c r="CR46" s="1296"/>
      <c r="CS46" s="1296"/>
      <c r="CT46" s="1296"/>
      <c r="CU46" s="1296"/>
      <c r="CV46" s="1296"/>
      <c r="CW46" s="1296"/>
      <c r="CX46" s="1296"/>
      <c r="CY46" s="1296"/>
      <c r="CZ46" s="1296"/>
      <c r="DA46" s="1296"/>
      <c r="DB46" s="1296"/>
      <c r="DC46" s="1297"/>
    </row>
    <row r="47" spans="2:109">
      <c r="B47" s="1283"/>
      <c r="AN47" s="1298"/>
      <c r="AO47" s="1299"/>
      <c r="AP47" s="1299"/>
      <c r="AQ47" s="1299"/>
      <c r="AR47" s="1299"/>
      <c r="AS47" s="1299"/>
      <c r="AT47" s="1299"/>
      <c r="AU47" s="1299"/>
      <c r="AV47" s="1299"/>
      <c r="AW47" s="1299"/>
      <c r="AX47" s="1299"/>
      <c r="AY47" s="1299"/>
      <c r="AZ47" s="1299"/>
      <c r="BA47" s="1299"/>
      <c r="BB47" s="1299"/>
      <c r="BC47" s="1299"/>
      <c r="BD47" s="1299"/>
      <c r="BE47" s="1299"/>
      <c r="BF47" s="1299"/>
      <c r="BG47" s="1299"/>
      <c r="BH47" s="1299"/>
      <c r="BI47" s="1299"/>
      <c r="BJ47" s="1299"/>
      <c r="BK47" s="1299"/>
      <c r="BL47" s="1299"/>
      <c r="BM47" s="1299"/>
      <c r="BN47" s="1299"/>
      <c r="BO47" s="1299"/>
      <c r="BP47" s="1299"/>
      <c r="BQ47" s="1299"/>
      <c r="BR47" s="1299"/>
      <c r="BS47" s="1299"/>
      <c r="BT47" s="1299"/>
      <c r="BU47" s="1299"/>
      <c r="BV47" s="1299"/>
      <c r="BW47" s="1299"/>
      <c r="BX47" s="1299"/>
      <c r="BY47" s="1299"/>
      <c r="BZ47" s="1299"/>
      <c r="CA47" s="1299"/>
      <c r="CB47" s="1299"/>
      <c r="CC47" s="1299"/>
      <c r="CD47" s="1299"/>
      <c r="CE47" s="1299"/>
      <c r="CF47" s="1299"/>
      <c r="CG47" s="1299"/>
      <c r="CH47" s="1299"/>
      <c r="CI47" s="1299"/>
      <c r="CJ47" s="1299"/>
      <c r="CK47" s="1299"/>
      <c r="CL47" s="1299"/>
      <c r="CM47" s="1299"/>
      <c r="CN47" s="1299"/>
      <c r="CO47" s="1299"/>
      <c r="CP47" s="1299"/>
      <c r="CQ47" s="1299"/>
      <c r="CR47" s="1299"/>
      <c r="CS47" s="1299"/>
      <c r="CT47" s="1299"/>
      <c r="CU47" s="1299"/>
      <c r="CV47" s="1299"/>
      <c r="CW47" s="1299"/>
      <c r="CX47" s="1299"/>
      <c r="CY47" s="1299"/>
      <c r="CZ47" s="1299"/>
      <c r="DA47" s="1299"/>
      <c r="DB47" s="1299"/>
      <c r="DC47" s="1300"/>
    </row>
    <row r="48" spans="2:109">
      <c r="B48" s="1283"/>
      <c r="H48" s="1301"/>
      <c r="I48" s="1301"/>
      <c r="J48" s="1301"/>
      <c r="AN48" s="1301"/>
      <c r="AO48" s="1301"/>
      <c r="AP48" s="1301"/>
      <c r="AZ48" s="1301"/>
      <c r="BA48" s="1301"/>
      <c r="BB48" s="1301"/>
      <c r="BL48" s="1301"/>
      <c r="BM48" s="1301"/>
      <c r="BN48" s="1301"/>
      <c r="BX48" s="1301"/>
      <c r="BY48" s="1301"/>
      <c r="BZ48" s="1301"/>
      <c r="CJ48" s="1301"/>
      <c r="CK48" s="1301"/>
      <c r="CL48" s="1301"/>
      <c r="CV48" s="1301"/>
      <c r="CW48" s="1301"/>
      <c r="CX48" s="1301"/>
    </row>
    <row r="49" spans="1:109">
      <c r="B49" s="1283"/>
      <c r="AN49" s="1276" t="s">
        <v>609</v>
      </c>
    </row>
    <row r="50" spans="1:109">
      <c r="B50" s="1283"/>
      <c r="G50" s="1302"/>
      <c r="H50" s="1302"/>
      <c r="I50" s="1302"/>
      <c r="J50" s="1302"/>
      <c r="K50" s="1303"/>
      <c r="L50" s="1303"/>
      <c r="M50" s="1304"/>
      <c r="N50" s="1304"/>
      <c r="AN50" s="1305"/>
      <c r="AO50" s="1306"/>
      <c r="AP50" s="1306"/>
      <c r="AQ50" s="1306"/>
      <c r="AR50" s="1306"/>
      <c r="AS50" s="1306"/>
      <c r="AT50" s="1306"/>
      <c r="AU50" s="1306"/>
      <c r="AV50" s="1306"/>
      <c r="AW50" s="1306"/>
      <c r="AX50" s="1306"/>
      <c r="AY50" s="1306"/>
      <c r="AZ50" s="1306"/>
      <c r="BA50" s="1306"/>
      <c r="BB50" s="1306"/>
      <c r="BC50" s="1306"/>
      <c r="BD50" s="1306"/>
      <c r="BE50" s="1306"/>
      <c r="BF50" s="1306"/>
      <c r="BG50" s="1306"/>
      <c r="BH50" s="1306"/>
      <c r="BI50" s="1306"/>
      <c r="BJ50" s="1306"/>
      <c r="BK50" s="1306"/>
      <c r="BL50" s="1306"/>
      <c r="BM50" s="1306"/>
      <c r="BN50" s="1306"/>
      <c r="BO50" s="1307"/>
      <c r="BP50" s="1308" t="s">
        <v>563</v>
      </c>
      <c r="BQ50" s="1308"/>
      <c r="BR50" s="1308"/>
      <c r="BS50" s="1308"/>
      <c r="BT50" s="1308"/>
      <c r="BU50" s="1308"/>
      <c r="BV50" s="1308"/>
      <c r="BW50" s="1308"/>
      <c r="BX50" s="1308" t="s">
        <v>564</v>
      </c>
      <c r="BY50" s="1308"/>
      <c r="BZ50" s="1308"/>
      <c r="CA50" s="1308"/>
      <c r="CB50" s="1308"/>
      <c r="CC50" s="1308"/>
      <c r="CD50" s="1308"/>
      <c r="CE50" s="1308"/>
      <c r="CF50" s="1308" t="s">
        <v>565</v>
      </c>
      <c r="CG50" s="1308"/>
      <c r="CH50" s="1308"/>
      <c r="CI50" s="1308"/>
      <c r="CJ50" s="1308"/>
      <c r="CK50" s="1308"/>
      <c r="CL50" s="1308"/>
      <c r="CM50" s="1308"/>
      <c r="CN50" s="1308" t="s">
        <v>566</v>
      </c>
      <c r="CO50" s="1308"/>
      <c r="CP50" s="1308"/>
      <c r="CQ50" s="1308"/>
      <c r="CR50" s="1308"/>
      <c r="CS50" s="1308"/>
      <c r="CT50" s="1308"/>
      <c r="CU50" s="1308"/>
      <c r="CV50" s="1308" t="s">
        <v>567</v>
      </c>
      <c r="CW50" s="1308"/>
      <c r="CX50" s="1308"/>
      <c r="CY50" s="1308"/>
      <c r="CZ50" s="1308"/>
      <c r="DA50" s="1308"/>
      <c r="DB50" s="1308"/>
      <c r="DC50" s="1308"/>
    </row>
    <row r="51" spans="1:109" ht="13.5" customHeight="1">
      <c r="B51" s="1283"/>
      <c r="G51" s="1309"/>
      <c r="H51" s="1309"/>
      <c r="I51" s="1310"/>
      <c r="J51" s="1310"/>
      <c r="K51" s="1311"/>
      <c r="L51" s="1311"/>
      <c r="M51" s="1311"/>
      <c r="N51" s="1311"/>
      <c r="AM51" s="1301"/>
      <c r="AN51" s="1312" t="s">
        <v>610</v>
      </c>
      <c r="AO51" s="1312"/>
      <c r="AP51" s="1312"/>
      <c r="AQ51" s="1312"/>
      <c r="AR51" s="1312"/>
      <c r="AS51" s="1312"/>
      <c r="AT51" s="1312"/>
      <c r="AU51" s="1312"/>
      <c r="AV51" s="1312"/>
      <c r="AW51" s="1312"/>
      <c r="AX51" s="1312"/>
      <c r="AY51" s="1312"/>
      <c r="AZ51" s="1312"/>
      <c r="BA51" s="1312"/>
      <c r="BB51" s="1312" t="s">
        <v>611</v>
      </c>
      <c r="BC51" s="1312"/>
      <c r="BD51" s="1312"/>
      <c r="BE51" s="1312"/>
      <c r="BF51" s="1312"/>
      <c r="BG51" s="1312"/>
      <c r="BH51" s="1312"/>
      <c r="BI51" s="1312"/>
      <c r="BJ51" s="1312"/>
      <c r="BK51" s="1312"/>
      <c r="BL51" s="1312"/>
      <c r="BM51" s="1312"/>
      <c r="BN51" s="1312"/>
      <c r="BO51" s="1312"/>
      <c r="BP51" s="1313">
        <v>15.6</v>
      </c>
      <c r="BQ51" s="1313"/>
      <c r="BR51" s="1313"/>
      <c r="BS51" s="1313"/>
      <c r="BT51" s="1313"/>
      <c r="BU51" s="1313"/>
      <c r="BV51" s="1313"/>
      <c r="BW51" s="1313"/>
      <c r="BX51" s="1313">
        <v>5.8</v>
      </c>
      <c r="BY51" s="1313"/>
      <c r="BZ51" s="1313"/>
      <c r="CA51" s="1313"/>
      <c r="CB51" s="1313"/>
      <c r="CC51" s="1313"/>
      <c r="CD51" s="1313"/>
      <c r="CE51" s="1313"/>
      <c r="CF51" s="1313">
        <v>6.6</v>
      </c>
      <c r="CG51" s="1313"/>
      <c r="CH51" s="1313"/>
      <c r="CI51" s="1313"/>
      <c r="CJ51" s="1313"/>
      <c r="CK51" s="1313"/>
      <c r="CL51" s="1313"/>
      <c r="CM51" s="1313"/>
      <c r="CN51" s="1313">
        <v>0.3</v>
      </c>
      <c r="CO51" s="1313"/>
      <c r="CP51" s="1313"/>
      <c r="CQ51" s="1313"/>
      <c r="CR51" s="1313"/>
      <c r="CS51" s="1313"/>
      <c r="CT51" s="1313"/>
      <c r="CU51" s="1313"/>
      <c r="CV51" s="1313">
        <v>15.5</v>
      </c>
      <c r="CW51" s="1313"/>
      <c r="CX51" s="1313"/>
      <c r="CY51" s="1313"/>
      <c r="CZ51" s="1313"/>
      <c r="DA51" s="1313"/>
      <c r="DB51" s="1313"/>
      <c r="DC51" s="1313"/>
    </row>
    <row r="52" spans="1:109">
      <c r="B52" s="1283"/>
      <c r="G52" s="1309"/>
      <c r="H52" s="1309"/>
      <c r="I52" s="1310"/>
      <c r="J52" s="1310"/>
      <c r="K52" s="1311"/>
      <c r="L52" s="1311"/>
      <c r="M52" s="1311"/>
      <c r="N52" s="1311"/>
      <c r="AM52" s="1301"/>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c r="A53" s="1291"/>
      <c r="B53" s="1283"/>
      <c r="G53" s="1309"/>
      <c r="H53" s="1309"/>
      <c r="I53" s="1302"/>
      <c r="J53" s="1302"/>
      <c r="K53" s="1311"/>
      <c r="L53" s="1311"/>
      <c r="M53" s="1311"/>
      <c r="N53" s="1311"/>
      <c r="AM53" s="1301"/>
      <c r="AN53" s="1312"/>
      <c r="AO53" s="1312"/>
      <c r="AP53" s="1312"/>
      <c r="AQ53" s="1312"/>
      <c r="AR53" s="1312"/>
      <c r="AS53" s="1312"/>
      <c r="AT53" s="1312"/>
      <c r="AU53" s="1312"/>
      <c r="AV53" s="1312"/>
      <c r="AW53" s="1312"/>
      <c r="AX53" s="1312"/>
      <c r="AY53" s="1312"/>
      <c r="AZ53" s="1312"/>
      <c r="BA53" s="1312"/>
      <c r="BB53" s="1312" t="s">
        <v>612</v>
      </c>
      <c r="BC53" s="1312"/>
      <c r="BD53" s="1312"/>
      <c r="BE53" s="1312"/>
      <c r="BF53" s="1312"/>
      <c r="BG53" s="1312"/>
      <c r="BH53" s="1312"/>
      <c r="BI53" s="1312"/>
      <c r="BJ53" s="1312"/>
      <c r="BK53" s="1312"/>
      <c r="BL53" s="1312"/>
      <c r="BM53" s="1312"/>
      <c r="BN53" s="1312"/>
      <c r="BO53" s="1312"/>
      <c r="BP53" s="1313">
        <v>40.6</v>
      </c>
      <c r="BQ53" s="1313"/>
      <c r="BR53" s="1313"/>
      <c r="BS53" s="1313"/>
      <c r="BT53" s="1313"/>
      <c r="BU53" s="1313"/>
      <c r="BV53" s="1313"/>
      <c r="BW53" s="1313"/>
      <c r="BX53" s="1313">
        <v>39.4</v>
      </c>
      <c r="BY53" s="1313"/>
      <c r="BZ53" s="1313"/>
      <c r="CA53" s="1313"/>
      <c r="CB53" s="1313"/>
      <c r="CC53" s="1313"/>
      <c r="CD53" s="1313"/>
      <c r="CE53" s="1313"/>
      <c r="CF53" s="1313">
        <v>43.7</v>
      </c>
      <c r="CG53" s="1313"/>
      <c r="CH53" s="1313"/>
      <c r="CI53" s="1313"/>
      <c r="CJ53" s="1313"/>
      <c r="CK53" s="1313"/>
      <c r="CL53" s="1313"/>
      <c r="CM53" s="1313"/>
      <c r="CN53" s="1313">
        <v>43.1</v>
      </c>
      <c r="CO53" s="1313"/>
      <c r="CP53" s="1313"/>
      <c r="CQ53" s="1313"/>
      <c r="CR53" s="1313"/>
      <c r="CS53" s="1313"/>
      <c r="CT53" s="1313"/>
      <c r="CU53" s="1313"/>
      <c r="CV53" s="1313">
        <v>44</v>
      </c>
      <c r="CW53" s="1313"/>
      <c r="CX53" s="1313"/>
      <c r="CY53" s="1313"/>
      <c r="CZ53" s="1313"/>
      <c r="DA53" s="1313"/>
      <c r="DB53" s="1313"/>
      <c r="DC53" s="1313"/>
    </row>
    <row r="54" spans="1:109">
      <c r="A54" s="1291"/>
      <c r="B54" s="1283"/>
      <c r="G54" s="1309"/>
      <c r="H54" s="1309"/>
      <c r="I54" s="1302"/>
      <c r="J54" s="1302"/>
      <c r="K54" s="1311"/>
      <c r="L54" s="1311"/>
      <c r="M54" s="1311"/>
      <c r="N54" s="1311"/>
      <c r="AM54" s="1301"/>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c r="A55" s="1291"/>
      <c r="B55" s="1283"/>
      <c r="G55" s="1302"/>
      <c r="H55" s="1302"/>
      <c r="I55" s="1302"/>
      <c r="J55" s="1302"/>
      <c r="K55" s="1311"/>
      <c r="L55" s="1311"/>
      <c r="M55" s="1311"/>
      <c r="N55" s="1311"/>
      <c r="AN55" s="1308" t="s">
        <v>613</v>
      </c>
      <c r="AO55" s="1308"/>
      <c r="AP55" s="1308"/>
      <c r="AQ55" s="1308"/>
      <c r="AR55" s="1308"/>
      <c r="AS55" s="1308"/>
      <c r="AT55" s="1308"/>
      <c r="AU55" s="1308"/>
      <c r="AV55" s="1308"/>
      <c r="AW55" s="1308"/>
      <c r="AX55" s="1308"/>
      <c r="AY55" s="1308"/>
      <c r="AZ55" s="1308"/>
      <c r="BA55" s="1308"/>
      <c r="BB55" s="1312" t="s">
        <v>611</v>
      </c>
      <c r="BC55" s="1312"/>
      <c r="BD55" s="1312"/>
      <c r="BE55" s="1312"/>
      <c r="BF55" s="1312"/>
      <c r="BG55" s="1312"/>
      <c r="BH55" s="1312"/>
      <c r="BI55" s="1312"/>
      <c r="BJ55" s="1312"/>
      <c r="BK55" s="1312"/>
      <c r="BL55" s="1312"/>
      <c r="BM55" s="1312"/>
      <c r="BN55" s="1312"/>
      <c r="BO55" s="1312"/>
      <c r="BP55" s="1313">
        <v>32.5</v>
      </c>
      <c r="BQ55" s="1313"/>
      <c r="BR55" s="1313"/>
      <c r="BS55" s="1313"/>
      <c r="BT55" s="1313"/>
      <c r="BU55" s="1313"/>
      <c r="BV55" s="1313"/>
      <c r="BW55" s="1313"/>
      <c r="BX55" s="1313">
        <v>30.2</v>
      </c>
      <c r="BY55" s="1313"/>
      <c r="BZ55" s="1313"/>
      <c r="CA55" s="1313"/>
      <c r="CB55" s="1313"/>
      <c r="CC55" s="1313"/>
      <c r="CD55" s="1313"/>
      <c r="CE55" s="1313"/>
      <c r="CF55" s="1313">
        <v>25.4</v>
      </c>
      <c r="CG55" s="1313"/>
      <c r="CH55" s="1313"/>
      <c r="CI55" s="1313"/>
      <c r="CJ55" s="1313"/>
      <c r="CK55" s="1313"/>
      <c r="CL55" s="1313"/>
      <c r="CM55" s="1313"/>
      <c r="CN55" s="1313">
        <v>22.9</v>
      </c>
      <c r="CO55" s="1313"/>
      <c r="CP55" s="1313"/>
      <c r="CQ55" s="1313"/>
      <c r="CR55" s="1313"/>
      <c r="CS55" s="1313"/>
      <c r="CT55" s="1313"/>
      <c r="CU55" s="1313"/>
      <c r="CV55" s="1313">
        <v>28.5</v>
      </c>
      <c r="CW55" s="1313"/>
      <c r="CX55" s="1313"/>
      <c r="CY55" s="1313"/>
      <c r="CZ55" s="1313"/>
      <c r="DA55" s="1313"/>
      <c r="DB55" s="1313"/>
      <c r="DC55" s="1313"/>
    </row>
    <row r="56" spans="1:109">
      <c r="A56" s="1291"/>
      <c r="B56" s="1283"/>
      <c r="G56" s="1302"/>
      <c r="H56" s="1302"/>
      <c r="I56" s="1302"/>
      <c r="J56" s="1302"/>
      <c r="K56" s="1311"/>
      <c r="L56" s="1311"/>
      <c r="M56" s="1311"/>
      <c r="N56" s="1311"/>
      <c r="AN56" s="1308"/>
      <c r="AO56" s="1308"/>
      <c r="AP56" s="1308"/>
      <c r="AQ56" s="1308"/>
      <c r="AR56" s="1308"/>
      <c r="AS56" s="1308"/>
      <c r="AT56" s="1308"/>
      <c r="AU56" s="1308"/>
      <c r="AV56" s="1308"/>
      <c r="AW56" s="1308"/>
      <c r="AX56" s="1308"/>
      <c r="AY56" s="1308"/>
      <c r="AZ56" s="1308"/>
      <c r="BA56" s="1308"/>
      <c r="BB56" s="1312"/>
      <c r="BC56" s="1312"/>
      <c r="BD56" s="1312"/>
      <c r="BE56" s="1312"/>
      <c r="BF56" s="1312"/>
      <c r="BG56" s="1312"/>
      <c r="BH56" s="1312"/>
      <c r="BI56" s="1312"/>
      <c r="BJ56" s="1312"/>
      <c r="BK56" s="1312"/>
      <c r="BL56" s="1312"/>
      <c r="BM56" s="1312"/>
      <c r="BN56" s="1312"/>
      <c r="BO56" s="1312"/>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1291" customFormat="1">
      <c r="B57" s="1314"/>
      <c r="G57" s="1302"/>
      <c r="H57" s="1302"/>
      <c r="I57" s="1315"/>
      <c r="J57" s="1315"/>
      <c r="K57" s="1311"/>
      <c r="L57" s="1311"/>
      <c r="M57" s="1311"/>
      <c r="N57" s="1311"/>
      <c r="AM57" s="1276"/>
      <c r="AN57" s="1308"/>
      <c r="AO57" s="1308"/>
      <c r="AP57" s="1308"/>
      <c r="AQ57" s="1308"/>
      <c r="AR57" s="1308"/>
      <c r="AS57" s="1308"/>
      <c r="AT57" s="1308"/>
      <c r="AU57" s="1308"/>
      <c r="AV57" s="1308"/>
      <c r="AW57" s="1308"/>
      <c r="AX57" s="1308"/>
      <c r="AY57" s="1308"/>
      <c r="AZ57" s="1308"/>
      <c r="BA57" s="1308"/>
      <c r="BB57" s="1312" t="s">
        <v>612</v>
      </c>
      <c r="BC57" s="1312"/>
      <c r="BD57" s="1312"/>
      <c r="BE57" s="1312"/>
      <c r="BF57" s="1312"/>
      <c r="BG57" s="1312"/>
      <c r="BH57" s="1312"/>
      <c r="BI57" s="1312"/>
      <c r="BJ57" s="1312"/>
      <c r="BK57" s="1312"/>
      <c r="BL57" s="1312"/>
      <c r="BM57" s="1312"/>
      <c r="BN57" s="1312"/>
      <c r="BO57" s="1312"/>
      <c r="BP57" s="1313">
        <v>57</v>
      </c>
      <c r="BQ57" s="1313"/>
      <c r="BR57" s="1313"/>
      <c r="BS57" s="1313"/>
      <c r="BT57" s="1313"/>
      <c r="BU57" s="1313"/>
      <c r="BV57" s="1313"/>
      <c r="BW57" s="1313"/>
      <c r="BX57" s="1313">
        <v>58.9</v>
      </c>
      <c r="BY57" s="1313"/>
      <c r="BZ57" s="1313"/>
      <c r="CA57" s="1313"/>
      <c r="CB57" s="1313"/>
      <c r="CC57" s="1313"/>
      <c r="CD57" s="1313"/>
      <c r="CE57" s="1313"/>
      <c r="CF57" s="1313">
        <v>60</v>
      </c>
      <c r="CG57" s="1313"/>
      <c r="CH57" s="1313"/>
      <c r="CI57" s="1313"/>
      <c r="CJ57" s="1313"/>
      <c r="CK57" s="1313"/>
      <c r="CL57" s="1313"/>
      <c r="CM57" s="1313"/>
      <c r="CN57" s="1313">
        <v>60.6</v>
      </c>
      <c r="CO57" s="1313"/>
      <c r="CP57" s="1313"/>
      <c r="CQ57" s="1313"/>
      <c r="CR57" s="1313"/>
      <c r="CS57" s="1313"/>
      <c r="CT57" s="1313"/>
      <c r="CU57" s="1313"/>
      <c r="CV57" s="1313">
        <v>62.3</v>
      </c>
      <c r="CW57" s="1313"/>
      <c r="CX57" s="1313"/>
      <c r="CY57" s="1313"/>
      <c r="CZ57" s="1313"/>
      <c r="DA57" s="1313"/>
      <c r="DB57" s="1313"/>
      <c r="DC57" s="1313"/>
      <c r="DD57" s="1316"/>
      <c r="DE57" s="1314"/>
    </row>
    <row r="58" spans="1:109" s="1291" customFormat="1">
      <c r="A58" s="1276"/>
      <c r="B58" s="1314"/>
      <c r="G58" s="1302"/>
      <c r="H58" s="1302"/>
      <c r="I58" s="1315"/>
      <c r="J58" s="1315"/>
      <c r="K58" s="1311"/>
      <c r="L58" s="1311"/>
      <c r="M58" s="1311"/>
      <c r="N58" s="1311"/>
      <c r="AM58" s="1276"/>
      <c r="AN58" s="1308"/>
      <c r="AO58" s="1308"/>
      <c r="AP58" s="1308"/>
      <c r="AQ58" s="1308"/>
      <c r="AR58" s="1308"/>
      <c r="AS58" s="1308"/>
      <c r="AT58" s="1308"/>
      <c r="AU58" s="1308"/>
      <c r="AV58" s="1308"/>
      <c r="AW58" s="1308"/>
      <c r="AX58" s="1308"/>
      <c r="AY58" s="1308"/>
      <c r="AZ58" s="1308"/>
      <c r="BA58" s="1308"/>
      <c r="BB58" s="1312"/>
      <c r="BC58" s="1312"/>
      <c r="BD58" s="1312"/>
      <c r="BE58" s="1312"/>
      <c r="BF58" s="1312"/>
      <c r="BG58" s="1312"/>
      <c r="BH58" s="1312"/>
      <c r="BI58" s="1312"/>
      <c r="BJ58" s="1312"/>
      <c r="BK58" s="1312"/>
      <c r="BL58" s="1312"/>
      <c r="BM58" s="1312"/>
      <c r="BN58" s="1312"/>
      <c r="BO58" s="1312"/>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1316"/>
      <c r="DE58" s="1314"/>
    </row>
    <row r="59" spans="1:109" s="1291" customFormat="1">
      <c r="A59" s="1276"/>
      <c r="B59" s="1314"/>
      <c r="K59" s="1317"/>
      <c r="L59" s="1317"/>
      <c r="M59" s="1317"/>
      <c r="N59" s="1317"/>
      <c r="AQ59" s="1317"/>
      <c r="AR59" s="1317"/>
      <c r="AS59" s="1317"/>
      <c r="AT59" s="1317"/>
      <c r="BC59" s="1317"/>
      <c r="BD59" s="1317"/>
      <c r="BE59" s="1317"/>
      <c r="BF59" s="1317"/>
      <c r="BO59" s="1317"/>
      <c r="BP59" s="1317"/>
      <c r="BQ59" s="1317"/>
      <c r="BR59" s="1317"/>
      <c r="CA59" s="1317"/>
      <c r="CB59" s="1317"/>
      <c r="CC59" s="1317"/>
      <c r="CD59" s="1317"/>
      <c r="CM59" s="1317"/>
      <c r="CN59" s="1317"/>
      <c r="CO59" s="1317"/>
      <c r="CP59" s="1317"/>
      <c r="CY59" s="1317"/>
      <c r="CZ59" s="1317"/>
      <c r="DA59" s="1317"/>
      <c r="DB59" s="1317"/>
      <c r="DC59" s="1317"/>
      <c r="DD59" s="1316"/>
      <c r="DE59" s="1314"/>
    </row>
    <row r="60" spans="1:109" s="1291" customFormat="1">
      <c r="A60" s="1276"/>
      <c r="B60" s="1314"/>
      <c r="K60" s="1317"/>
      <c r="L60" s="1317"/>
      <c r="M60" s="1317"/>
      <c r="N60" s="1317"/>
      <c r="AQ60" s="1317"/>
      <c r="AR60" s="1317"/>
      <c r="AS60" s="1317"/>
      <c r="AT60" s="1317"/>
      <c r="BC60" s="1317"/>
      <c r="BD60" s="1317"/>
      <c r="BE60" s="1317"/>
      <c r="BF60" s="1317"/>
      <c r="BO60" s="1317"/>
      <c r="BP60" s="1317"/>
      <c r="BQ60" s="1317"/>
      <c r="BR60" s="1317"/>
      <c r="CA60" s="1317"/>
      <c r="CB60" s="1317"/>
      <c r="CC60" s="1317"/>
      <c r="CD60" s="1317"/>
      <c r="CM60" s="1317"/>
      <c r="CN60" s="1317"/>
      <c r="CO60" s="1317"/>
      <c r="CP60" s="1317"/>
      <c r="CY60" s="1317"/>
      <c r="CZ60" s="1317"/>
      <c r="DA60" s="1317"/>
      <c r="DB60" s="1317"/>
      <c r="DC60" s="1317"/>
      <c r="DD60" s="1316"/>
      <c r="DE60" s="1314"/>
    </row>
    <row r="61" spans="1:109" s="1291" customFormat="1">
      <c r="A61" s="1276"/>
      <c r="B61" s="1318"/>
      <c r="C61" s="1319"/>
      <c r="D61" s="1319"/>
      <c r="E61" s="1319"/>
      <c r="F61" s="1319"/>
      <c r="G61" s="1319"/>
      <c r="H61" s="1319"/>
      <c r="I61" s="1319"/>
      <c r="J61" s="1319"/>
      <c r="K61" s="1319"/>
      <c r="L61" s="1319"/>
      <c r="M61" s="1320"/>
      <c r="N61" s="1320"/>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20"/>
      <c r="AT61" s="1320"/>
      <c r="AU61" s="1319"/>
      <c r="AV61" s="1319"/>
      <c r="AW61" s="1319"/>
      <c r="AX61" s="1319"/>
      <c r="AY61" s="1319"/>
      <c r="AZ61" s="1319"/>
      <c r="BA61" s="1319"/>
      <c r="BB61" s="1319"/>
      <c r="BC61" s="1319"/>
      <c r="BD61" s="1319"/>
      <c r="BE61" s="1320"/>
      <c r="BF61" s="1320"/>
      <c r="BG61" s="1319"/>
      <c r="BH61" s="1319"/>
      <c r="BI61" s="1319"/>
      <c r="BJ61" s="1319"/>
      <c r="BK61" s="1319"/>
      <c r="BL61" s="1319"/>
      <c r="BM61" s="1319"/>
      <c r="BN61" s="1319"/>
      <c r="BO61" s="1319"/>
      <c r="BP61" s="1319"/>
      <c r="BQ61" s="1320"/>
      <c r="BR61" s="1320"/>
      <c r="BS61" s="1319"/>
      <c r="BT61" s="1319"/>
      <c r="BU61" s="1319"/>
      <c r="BV61" s="1319"/>
      <c r="BW61" s="1319"/>
      <c r="BX61" s="1319"/>
      <c r="BY61" s="1319"/>
      <c r="BZ61" s="1319"/>
      <c r="CA61" s="1319"/>
      <c r="CB61" s="1319"/>
      <c r="CC61" s="1320"/>
      <c r="CD61" s="1320"/>
      <c r="CE61" s="1319"/>
      <c r="CF61" s="1319"/>
      <c r="CG61" s="1319"/>
      <c r="CH61" s="1319"/>
      <c r="CI61" s="1319"/>
      <c r="CJ61" s="1319"/>
      <c r="CK61" s="1319"/>
      <c r="CL61" s="1319"/>
      <c r="CM61" s="1319"/>
      <c r="CN61" s="1319"/>
      <c r="CO61" s="1320"/>
      <c r="CP61" s="1320"/>
      <c r="CQ61" s="1319"/>
      <c r="CR61" s="1319"/>
      <c r="CS61" s="1319"/>
      <c r="CT61" s="1319"/>
      <c r="CU61" s="1319"/>
      <c r="CV61" s="1319"/>
      <c r="CW61" s="1319"/>
      <c r="CX61" s="1319"/>
      <c r="CY61" s="1319"/>
      <c r="CZ61" s="1319"/>
      <c r="DA61" s="1320"/>
      <c r="DB61" s="1320"/>
      <c r="DC61" s="1320"/>
      <c r="DD61" s="1321"/>
      <c r="DE61" s="1314"/>
    </row>
    <row r="62" spans="1:109">
      <c r="B62" s="1288"/>
      <c r="C62" s="1288"/>
      <c r="D62" s="1288"/>
      <c r="E62" s="1288"/>
      <c r="F62" s="1288"/>
      <c r="G62" s="1288"/>
      <c r="H62" s="1288"/>
      <c r="I62" s="1288"/>
      <c r="J62" s="1288"/>
      <c r="K62" s="1288"/>
      <c r="L62" s="1288"/>
      <c r="M62" s="1288"/>
      <c r="N62" s="1288"/>
      <c r="O62" s="1288"/>
      <c r="P62" s="1288"/>
      <c r="Q62" s="1288"/>
      <c r="R62" s="1288"/>
      <c r="S62" s="1288"/>
      <c r="T62" s="1288"/>
      <c r="U62" s="1288"/>
      <c r="V62" s="1288"/>
      <c r="W62" s="1288"/>
      <c r="X62" s="1288"/>
      <c r="Y62" s="1288"/>
      <c r="Z62" s="1288"/>
      <c r="AA62" s="1288"/>
      <c r="AB62" s="1288"/>
      <c r="AC62" s="1288"/>
      <c r="AD62" s="1288"/>
      <c r="AE62" s="1288"/>
      <c r="AF62" s="1288"/>
      <c r="AG62" s="1288"/>
      <c r="AH62" s="1288"/>
      <c r="AI62" s="1288"/>
      <c r="AJ62" s="1288"/>
      <c r="AK62" s="1288"/>
      <c r="AL62" s="1288"/>
      <c r="AM62" s="1288"/>
      <c r="AN62" s="1288"/>
      <c r="AO62" s="1288"/>
      <c r="AP62" s="1288"/>
      <c r="AQ62" s="1288"/>
      <c r="AR62" s="1288"/>
      <c r="AS62" s="1288"/>
      <c r="AT62" s="1288"/>
      <c r="AU62" s="1288"/>
      <c r="AV62" s="1288"/>
      <c r="AW62" s="1288"/>
      <c r="AX62" s="1288"/>
      <c r="AY62" s="1288"/>
      <c r="AZ62" s="1288"/>
      <c r="BA62" s="1288"/>
      <c r="BB62" s="1288"/>
      <c r="BC62" s="1288"/>
      <c r="BD62" s="1288"/>
      <c r="BE62" s="1288"/>
      <c r="BF62" s="1288"/>
      <c r="BG62" s="1288"/>
      <c r="BH62" s="1288"/>
      <c r="BI62" s="1288"/>
      <c r="BJ62" s="1288"/>
      <c r="BK62" s="1288"/>
      <c r="BL62" s="1288"/>
      <c r="BM62" s="1288"/>
      <c r="BN62" s="1288"/>
      <c r="BO62" s="1288"/>
      <c r="BP62" s="1288"/>
      <c r="BQ62" s="1288"/>
      <c r="BR62" s="1288"/>
      <c r="BS62" s="1288"/>
      <c r="BT62" s="1288"/>
      <c r="BU62" s="1288"/>
      <c r="BV62" s="1288"/>
      <c r="BW62" s="1288"/>
      <c r="BX62" s="1288"/>
      <c r="BY62" s="1288"/>
      <c r="BZ62" s="1288"/>
      <c r="CA62" s="1288"/>
      <c r="CB62" s="1288"/>
      <c r="CC62" s="1288"/>
      <c r="CD62" s="1288"/>
      <c r="CE62" s="1288"/>
      <c r="CF62" s="1288"/>
      <c r="CG62" s="1288"/>
      <c r="CH62" s="1288"/>
      <c r="CI62" s="1288"/>
      <c r="CJ62" s="1288"/>
      <c r="CK62" s="1288"/>
      <c r="CL62" s="1288"/>
      <c r="CM62" s="1288"/>
      <c r="CN62" s="1288"/>
      <c r="CO62" s="1288"/>
      <c r="CP62" s="1288"/>
      <c r="CQ62" s="1288"/>
      <c r="CR62" s="1288"/>
      <c r="CS62" s="1288"/>
      <c r="CT62" s="1288"/>
      <c r="CU62" s="1288"/>
      <c r="CV62" s="1288"/>
      <c r="CW62" s="1288"/>
      <c r="CX62" s="1288"/>
      <c r="CY62" s="1288"/>
      <c r="CZ62" s="1288"/>
      <c r="DA62" s="1288"/>
      <c r="DB62" s="1288"/>
      <c r="DC62" s="1288"/>
      <c r="DD62" s="1288"/>
      <c r="DE62" s="1276"/>
    </row>
    <row r="63" spans="1:109" ht="17.25">
      <c r="B63" s="1322" t="s">
        <v>614</v>
      </c>
    </row>
    <row r="64" spans="1:109">
      <c r="B64" s="1283"/>
      <c r="G64" s="1290"/>
      <c r="I64" s="1323"/>
      <c r="J64" s="1323"/>
      <c r="K64" s="1323"/>
      <c r="L64" s="1323"/>
      <c r="M64" s="1323"/>
      <c r="N64" s="1324"/>
      <c r="AM64" s="1290"/>
      <c r="AN64" s="1290" t="s">
        <v>607</v>
      </c>
      <c r="AP64" s="1291"/>
      <c r="AQ64" s="1291"/>
      <c r="AR64" s="1291"/>
      <c r="AY64" s="1290"/>
      <c r="BA64" s="1291"/>
      <c r="BB64" s="1291"/>
      <c r="BC64" s="1291"/>
      <c r="BK64" s="1290"/>
      <c r="BM64" s="1291"/>
      <c r="BN64" s="1291"/>
      <c r="BO64" s="1291"/>
      <c r="BW64" s="1290"/>
      <c r="BY64" s="1291"/>
      <c r="BZ64" s="1291"/>
      <c r="CA64" s="1291"/>
      <c r="CI64" s="1290"/>
      <c r="CK64" s="1291"/>
      <c r="CL64" s="1291"/>
      <c r="CM64" s="1291"/>
      <c r="CU64" s="1290"/>
      <c r="CW64" s="1291"/>
      <c r="CX64" s="1291"/>
      <c r="CY64" s="1291"/>
    </row>
    <row r="65" spans="2:107">
      <c r="B65" s="1283"/>
      <c r="AN65" s="1292" t="s">
        <v>615</v>
      </c>
      <c r="AO65" s="1293"/>
      <c r="AP65" s="1293"/>
      <c r="AQ65" s="1293"/>
      <c r="AR65" s="1293"/>
      <c r="AS65" s="1293"/>
      <c r="AT65" s="1293"/>
      <c r="AU65" s="1293"/>
      <c r="AV65" s="1293"/>
      <c r="AW65" s="1293"/>
      <c r="AX65" s="1293"/>
      <c r="AY65" s="1293"/>
      <c r="AZ65" s="1293"/>
      <c r="BA65" s="1293"/>
      <c r="BB65" s="1293"/>
      <c r="BC65" s="1293"/>
      <c r="BD65" s="1293"/>
      <c r="BE65" s="1293"/>
      <c r="BF65" s="1293"/>
      <c r="BG65" s="1293"/>
      <c r="BH65" s="1293"/>
      <c r="BI65" s="1293"/>
      <c r="BJ65" s="1293"/>
      <c r="BK65" s="1293"/>
      <c r="BL65" s="1293"/>
      <c r="BM65" s="1293"/>
      <c r="BN65" s="1293"/>
      <c r="BO65" s="1293"/>
      <c r="BP65" s="1293"/>
      <c r="BQ65" s="1293"/>
      <c r="BR65" s="1293"/>
      <c r="BS65" s="1293"/>
      <c r="BT65" s="1293"/>
      <c r="BU65" s="1293"/>
      <c r="BV65" s="1293"/>
      <c r="BW65" s="1293"/>
      <c r="BX65" s="1293"/>
      <c r="BY65" s="1293"/>
      <c r="BZ65" s="1293"/>
      <c r="CA65" s="1293"/>
      <c r="CB65" s="1293"/>
      <c r="CC65" s="1293"/>
      <c r="CD65" s="1293"/>
      <c r="CE65" s="1293"/>
      <c r="CF65" s="1293"/>
      <c r="CG65" s="1293"/>
      <c r="CH65" s="1293"/>
      <c r="CI65" s="1293"/>
      <c r="CJ65" s="1293"/>
      <c r="CK65" s="1293"/>
      <c r="CL65" s="1293"/>
      <c r="CM65" s="1293"/>
      <c r="CN65" s="1293"/>
      <c r="CO65" s="1293"/>
      <c r="CP65" s="1293"/>
      <c r="CQ65" s="1293"/>
      <c r="CR65" s="1293"/>
      <c r="CS65" s="1293"/>
      <c r="CT65" s="1293"/>
      <c r="CU65" s="1293"/>
      <c r="CV65" s="1293"/>
      <c r="CW65" s="1293"/>
      <c r="CX65" s="1293"/>
      <c r="CY65" s="1293"/>
      <c r="CZ65" s="1293"/>
      <c r="DA65" s="1293"/>
      <c r="DB65" s="1293"/>
      <c r="DC65" s="1294"/>
    </row>
    <row r="66" spans="2:107">
      <c r="B66" s="1283"/>
      <c r="AN66" s="1295"/>
      <c r="AO66" s="1296"/>
      <c r="AP66" s="1296"/>
      <c r="AQ66" s="1296"/>
      <c r="AR66" s="1296"/>
      <c r="AS66" s="1296"/>
      <c r="AT66" s="1296"/>
      <c r="AU66" s="1296"/>
      <c r="AV66" s="1296"/>
      <c r="AW66" s="1296"/>
      <c r="AX66" s="1296"/>
      <c r="AY66" s="1296"/>
      <c r="AZ66" s="1296"/>
      <c r="BA66" s="1296"/>
      <c r="BB66" s="1296"/>
      <c r="BC66" s="1296"/>
      <c r="BD66" s="1296"/>
      <c r="BE66" s="1296"/>
      <c r="BF66" s="1296"/>
      <c r="BG66" s="1296"/>
      <c r="BH66" s="1296"/>
      <c r="BI66" s="1296"/>
      <c r="BJ66" s="1296"/>
      <c r="BK66" s="1296"/>
      <c r="BL66" s="1296"/>
      <c r="BM66" s="1296"/>
      <c r="BN66" s="1296"/>
      <c r="BO66" s="1296"/>
      <c r="BP66" s="1296"/>
      <c r="BQ66" s="1296"/>
      <c r="BR66" s="1296"/>
      <c r="BS66" s="1296"/>
      <c r="BT66" s="1296"/>
      <c r="BU66" s="1296"/>
      <c r="BV66" s="1296"/>
      <c r="BW66" s="1296"/>
      <c r="BX66" s="1296"/>
      <c r="BY66" s="1296"/>
      <c r="BZ66" s="1296"/>
      <c r="CA66" s="1296"/>
      <c r="CB66" s="1296"/>
      <c r="CC66" s="1296"/>
      <c r="CD66" s="1296"/>
      <c r="CE66" s="1296"/>
      <c r="CF66" s="1296"/>
      <c r="CG66" s="1296"/>
      <c r="CH66" s="1296"/>
      <c r="CI66" s="1296"/>
      <c r="CJ66" s="1296"/>
      <c r="CK66" s="1296"/>
      <c r="CL66" s="1296"/>
      <c r="CM66" s="1296"/>
      <c r="CN66" s="1296"/>
      <c r="CO66" s="1296"/>
      <c r="CP66" s="1296"/>
      <c r="CQ66" s="1296"/>
      <c r="CR66" s="1296"/>
      <c r="CS66" s="1296"/>
      <c r="CT66" s="1296"/>
      <c r="CU66" s="1296"/>
      <c r="CV66" s="1296"/>
      <c r="CW66" s="1296"/>
      <c r="CX66" s="1296"/>
      <c r="CY66" s="1296"/>
      <c r="CZ66" s="1296"/>
      <c r="DA66" s="1296"/>
      <c r="DB66" s="1296"/>
      <c r="DC66" s="1297"/>
    </row>
    <row r="67" spans="2:107">
      <c r="B67" s="1283"/>
      <c r="AN67" s="1295"/>
      <c r="AO67" s="1296"/>
      <c r="AP67" s="1296"/>
      <c r="AQ67" s="1296"/>
      <c r="AR67" s="1296"/>
      <c r="AS67" s="1296"/>
      <c r="AT67" s="1296"/>
      <c r="AU67" s="1296"/>
      <c r="AV67" s="1296"/>
      <c r="AW67" s="1296"/>
      <c r="AX67" s="1296"/>
      <c r="AY67" s="1296"/>
      <c r="AZ67" s="1296"/>
      <c r="BA67" s="1296"/>
      <c r="BB67" s="1296"/>
      <c r="BC67" s="1296"/>
      <c r="BD67" s="1296"/>
      <c r="BE67" s="1296"/>
      <c r="BF67" s="1296"/>
      <c r="BG67" s="1296"/>
      <c r="BH67" s="1296"/>
      <c r="BI67" s="1296"/>
      <c r="BJ67" s="1296"/>
      <c r="BK67" s="1296"/>
      <c r="BL67" s="1296"/>
      <c r="BM67" s="1296"/>
      <c r="BN67" s="1296"/>
      <c r="BO67" s="1296"/>
      <c r="BP67" s="1296"/>
      <c r="BQ67" s="1296"/>
      <c r="BR67" s="1296"/>
      <c r="BS67" s="1296"/>
      <c r="BT67" s="1296"/>
      <c r="BU67" s="1296"/>
      <c r="BV67" s="1296"/>
      <c r="BW67" s="1296"/>
      <c r="BX67" s="1296"/>
      <c r="BY67" s="1296"/>
      <c r="BZ67" s="1296"/>
      <c r="CA67" s="1296"/>
      <c r="CB67" s="1296"/>
      <c r="CC67" s="1296"/>
      <c r="CD67" s="1296"/>
      <c r="CE67" s="1296"/>
      <c r="CF67" s="1296"/>
      <c r="CG67" s="1296"/>
      <c r="CH67" s="1296"/>
      <c r="CI67" s="1296"/>
      <c r="CJ67" s="1296"/>
      <c r="CK67" s="1296"/>
      <c r="CL67" s="1296"/>
      <c r="CM67" s="1296"/>
      <c r="CN67" s="1296"/>
      <c r="CO67" s="1296"/>
      <c r="CP67" s="1296"/>
      <c r="CQ67" s="1296"/>
      <c r="CR67" s="1296"/>
      <c r="CS67" s="1296"/>
      <c r="CT67" s="1296"/>
      <c r="CU67" s="1296"/>
      <c r="CV67" s="1296"/>
      <c r="CW67" s="1296"/>
      <c r="CX67" s="1296"/>
      <c r="CY67" s="1296"/>
      <c r="CZ67" s="1296"/>
      <c r="DA67" s="1296"/>
      <c r="DB67" s="1296"/>
      <c r="DC67" s="1297"/>
    </row>
    <row r="68" spans="2:107">
      <c r="B68" s="1283"/>
      <c r="AN68" s="1295"/>
      <c r="AO68" s="1296"/>
      <c r="AP68" s="1296"/>
      <c r="AQ68" s="1296"/>
      <c r="AR68" s="1296"/>
      <c r="AS68" s="1296"/>
      <c r="AT68" s="1296"/>
      <c r="AU68" s="1296"/>
      <c r="AV68" s="1296"/>
      <c r="AW68" s="1296"/>
      <c r="AX68" s="1296"/>
      <c r="AY68" s="1296"/>
      <c r="AZ68" s="1296"/>
      <c r="BA68" s="1296"/>
      <c r="BB68" s="1296"/>
      <c r="BC68" s="1296"/>
      <c r="BD68" s="1296"/>
      <c r="BE68" s="1296"/>
      <c r="BF68" s="1296"/>
      <c r="BG68" s="1296"/>
      <c r="BH68" s="1296"/>
      <c r="BI68" s="1296"/>
      <c r="BJ68" s="1296"/>
      <c r="BK68" s="1296"/>
      <c r="BL68" s="1296"/>
      <c r="BM68" s="1296"/>
      <c r="BN68" s="1296"/>
      <c r="BO68" s="1296"/>
      <c r="BP68" s="1296"/>
      <c r="BQ68" s="1296"/>
      <c r="BR68" s="1296"/>
      <c r="BS68" s="1296"/>
      <c r="BT68" s="1296"/>
      <c r="BU68" s="1296"/>
      <c r="BV68" s="1296"/>
      <c r="BW68" s="1296"/>
      <c r="BX68" s="1296"/>
      <c r="BY68" s="1296"/>
      <c r="BZ68" s="1296"/>
      <c r="CA68" s="1296"/>
      <c r="CB68" s="1296"/>
      <c r="CC68" s="1296"/>
      <c r="CD68" s="1296"/>
      <c r="CE68" s="1296"/>
      <c r="CF68" s="1296"/>
      <c r="CG68" s="1296"/>
      <c r="CH68" s="1296"/>
      <c r="CI68" s="1296"/>
      <c r="CJ68" s="1296"/>
      <c r="CK68" s="1296"/>
      <c r="CL68" s="1296"/>
      <c r="CM68" s="1296"/>
      <c r="CN68" s="1296"/>
      <c r="CO68" s="1296"/>
      <c r="CP68" s="1296"/>
      <c r="CQ68" s="1296"/>
      <c r="CR68" s="1296"/>
      <c r="CS68" s="1296"/>
      <c r="CT68" s="1296"/>
      <c r="CU68" s="1296"/>
      <c r="CV68" s="1296"/>
      <c r="CW68" s="1296"/>
      <c r="CX68" s="1296"/>
      <c r="CY68" s="1296"/>
      <c r="CZ68" s="1296"/>
      <c r="DA68" s="1296"/>
      <c r="DB68" s="1296"/>
      <c r="DC68" s="1297"/>
    </row>
    <row r="69" spans="2:107">
      <c r="B69" s="1283"/>
      <c r="AN69" s="1298"/>
      <c r="AO69" s="1299"/>
      <c r="AP69" s="1299"/>
      <c r="AQ69" s="1299"/>
      <c r="AR69" s="1299"/>
      <c r="AS69" s="1299"/>
      <c r="AT69" s="1299"/>
      <c r="AU69" s="1299"/>
      <c r="AV69" s="1299"/>
      <c r="AW69" s="1299"/>
      <c r="AX69" s="1299"/>
      <c r="AY69" s="1299"/>
      <c r="AZ69" s="1299"/>
      <c r="BA69" s="1299"/>
      <c r="BB69" s="1299"/>
      <c r="BC69" s="1299"/>
      <c r="BD69" s="1299"/>
      <c r="BE69" s="1299"/>
      <c r="BF69" s="1299"/>
      <c r="BG69" s="1299"/>
      <c r="BH69" s="1299"/>
      <c r="BI69" s="1299"/>
      <c r="BJ69" s="1299"/>
      <c r="BK69" s="1299"/>
      <c r="BL69" s="1299"/>
      <c r="BM69" s="1299"/>
      <c r="BN69" s="1299"/>
      <c r="BO69" s="1299"/>
      <c r="BP69" s="1299"/>
      <c r="BQ69" s="1299"/>
      <c r="BR69" s="1299"/>
      <c r="BS69" s="1299"/>
      <c r="BT69" s="1299"/>
      <c r="BU69" s="1299"/>
      <c r="BV69" s="1299"/>
      <c r="BW69" s="1299"/>
      <c r="BX69" s="1299"/>
      <c r="BY69" s="1299"/>
      <c r="BZ69" s="1299"/>
      <c r="CA69" s="1299"/>
      <c r="CB69" s="1299"/>
      <c r="CC69" s="1299"/>
      <c r="CD69" s="1299"/>
      <c r="CE69" s="1299"/>
      <c r="CF69" s="1299"/>
      <c r="CG69" s="1299"/>
      <c r="CH69" s="1299"/>
      <c r="CI69" s="1299"/>
      <c r="CJ69" s="1299"/>
      <c r="CK69" s="1299"/>
      <c r="CL69" s="1299"/>
      <c r="CM69" s="1299"/>
      <c r="CN69" s="1299"/>
      <c r="CO69" s="1299"/>
      <c r="CP69" s="1299"/>
      <c r="CQ69" s="1299"/>
      <c r="CR69" s="1299"/>
      <c r="CS69" s="1299"/>
      <c r="CT69" s="1299"/>
      <c r="CU69" s="1299"/>
      <c r="CV69" s="1299"/>
      <c r="CW69" s="1299"/>
      <c r="CX69" s="1299"/>
      <c r="CY69" s="1299"/>
      <c r="CZ69" s="1299"/>
      <c r="DA69" s="1299"/>
      <c r="DB69" s="1299"/>
      <c r="DC69" s="1300"/>
    </row>
    <row r="70" spans="2:107">
      <c r="B70" s="1283"/>
      <c r="H70" s="1325"/>
      <c r="I70" s="1325"/>
      <c r="J70" s="1326"/>
      <c r="K70" s="1326"/>
      <c r="L70" s="1327"/>
      <c r="M70" s="1326"/>
      <c r="N70" s="1327"/>
      <c r="AN70" s="1301"/>
      <c r="AO70" s="1301"/>
      <c r="AP70" s="1301"/>
      <c r="AZ70" s="1301"/>
      <c r="BA70" s="1301"/>
      <c r="BB70" s="1301"/>
      <c r="BL70" s="1301"/>
      <c r="BM70" s="1301"/>
      <c r="BN70" s="1301"/>
      <c r="BX70" s="1301"/>
      <c r="BY70" s="1301"/>
      <c r="BZ70" s="1301"/>
      <c r="CJ70" s="1301"/>
      <c r="CK70" s="1301"/>
      <c r="CL70" s="1301"/>
      <c r="CV70" s="1301"/>
      <c r="CW70" s="1301"/>
      <c r="CX70" s="1301"/>
    </row>
    <row r="71" spans="2:107">
      <c r="B71" s="1283"/>
      <c r="G71" s="1328"/>
      <c r="I71" s="1329"/>
      <c r="J71" s="1326"/>
      <c r="K71" s="1326"/>
      <c r="L71" s="1327"/>
      <c r="M71" s="1326"/>
      <c r="N71" s="1327"/>
      <c r="AM71" s="1328"/>
      <c r="AN71" s="1276" t="s">
        <v>609</v>
      </c>
    </row>
    <row r="72" spans="2:107">
      <c r="B72" s="1283"/>
      <c r="G72" s="1302"/>
      <c r="H72" s="1302"/>
      <c r="I72" s="1302"/>
      <c r="J72" s="1302"/>
      <c r="K72" s="1303"/>
      <c r="L72" s="1303"/>
      <c r="M72" s="1304"/>
      <c r="N72" s="1304"/>
      <c r="AN72" s="1305"/>
      <c r="AO72" s="1306"/>
      <c r="AP72" s="1306"/>
      <c r="AQ72" s="1306"/>
      <c r="AR72" s="1306"/>
      <c r="AS72" s="1306"/>
      <c r="AT72" s="1306"/>
      <c r="AU72" s="1306"/>
      <c r="AV72" s="1306"/>
      <c r="AW72" s="1306"/>
      <c r="AX72" s="1306"/>
      <c r="AY72" s="1306"/>
      <c r="AZ72" s="1306"/>
      <c r="BA72" s="1306"/>
      <c r="BB72" s="1306"/>
      <c r="BC72" s="1306"/>
      <c r="BD72" s="1306"/>
      <c r="BE72" s="1306"/>
      <c r="BF72" s="1306"/>
      <c r="BG72" s="1306"/>
      <c r="BH72" s="1306"/>
      <c r="BI72" s="1306"/>
      <c r="BJ72" s="1306"/>
      <c r="BK72" s="1306"/>
      <c r="BL72" s="1306"/>
      <c r="BM72" s="1306"/>
      <c r="BN72" s="1306"/>
      <c r="BO72" s="1307"/>
      <c r="BP72" s="1308" t="s">
        <v>563</v>
      </c>
      <c r="BQ72" s="1308"/>
      <c r="BR72" s="1308"/>
      <c r="BS72" s="1308"/>
      <c r="BT72" s="1308"/>
      <c r="BU72" s="1308"/>
      <c r="BV72" s="1308"/>
      <c r="BW72" s="1308"/>
      <c r="BX72" s="1308" t="s">
        <v>564</v>
      </c>
      <c r="BY72" s="1308"/>
      <c r="BZ72" s="1308"/>
      <c r="CA72" s="1308"/>
      <c r="CB72" s="1308"/>
      <c r="CC72" s="1308"/>
      <c r="CD72" s="1308"/>
      <c r="CE72" s="1308"/>
      <c r="CF72" s="1308" t="s">
        <v>565</v>
      </c>
      <c r="CG72" s="1308"/>
      <c r="CH72" s="1308"/>
      <c r="CI72" s="1308"/>
      <c r="CJ72" s="1308"/>
      <c r="CK72" s="1308"/>
      <c r="CL72" s="1308"/>
      <c r="CM72" s="1308"/>
      <c r="CN72" s="1308" t="s">
        <v>566</v>
      </c>
      <c r="CO72" s="1308"/>
      <c r="CP72" s="1308"/>
      <c r="CQ72" s="1308"/>
      <c r="CR72" s="1308"/>
      <c r="CS72" s="1308"/>
      <c r="CT72" s="1308"/>
      <c r="CU72" s="1308"/>
      <c r="CV72" s="1308" t="s">
        <v>567</v>
      </c>
      <c r="CW72" s="1308"/>
      <c r="CX72" s="1308"/>
      <c r="CY72" s="1308"/>
      <c r="CZ72" s="1308"/>
      <c r="DA72" s="1308"/>
      <c r="DB72" s="1308"/>
      <c r="DC72" s="1308"/>
    </row>
    <row r="73" spans="2:107">
      <c r="B73" s="1283"/>
      <c r="G73" s="1309"/>
      <c r="H73" s="1309"/>
      <c r="I73" s="1309"/>
      <c r="J73" s="1309"/>
      <c r="K73" s="1330"/>
      <c r="L73" s="1330"/>
      <c r="M73" s="1330"/>
      <c r="N73" s="1330"/>
      <c r="AM73" s="1301"/>
      <c r="AN73" s="1312" t="s">
        <v>610</v>
      </c>
      <c r="AO73" s="1312"/>
      <c r="AP73" s="1312"/>
      <c r="AQ73" s="1312"/>
      <c r="AR73" s="1312"/>
      <c r="AS73" s="1312"/>
      <c r="AT73" s="1312"/>
      <c r="AU73" s="1312"/>
      <c r="AV73" s="1312"/>
      <c r="AW73" s="1312"/>
      <c r="AX73" s="1312"/>
      <c r="AY73" s="1312"/>
      <c r="AZ73" s="1312"/>
      <c r="BA73" s="1312"/>
      <c r="BB73" s="1312" t="s">
        <v>611</v>
      </c>
      <c r="BC73" s="1312"/>
      <c r="BD73" s="1312"/>
      <c r="BE73" s="1312"/>
      <c r="BF73" s="1312"/>
      <c r="BG73" s="1312"/>
      <c r="BH73" s="1312"/>
      <c r="BI73" s="1312"/>
      <c r="BJ73" s="1312"/>
      <c r="BK73" s="1312"/>
      <c r="BL73" s="1312"/>
      <c r="BM73" s="1312"/>
      <c r="BN73" s="1312"/>
      <c r="BO73" s="1312"/>
      <c r="BP73" s="1313">
        <v>15.6</v>
      </c>
      <c r="BQ73" s="1313"/>
      <c r="BR73" s="1313"/>
      <c r="BS73" s="1313"/>
      <c r="BT73" s="1313"/>
      <c r="BU73" s="1313"/>
      <c r="BV73" s="1313"/>
      <c r="BW73" s="1313"/>
      <c r="BX73" s="1313">
        <v>5.8</v>
      </c>
      <c r="BY73" s="1313"/>
      <c r="BZ73" s="1313"/>
      <c r="CA73" s="1313"/>
      <c r="CB73" s="1313"/>
      <c r="CC73" s="1313"/>
      <c r="CD73" s="1313"/>
      <c r="CE73" s="1313"/>
      <c r="CF73" s="1313">
        <v>6.6</v>
      </c>
      <c r="CG73" s="1313"/>
      <c r="CH73" s="1313"/>
      <c r="CI73" s="1313"/>
      <c r="CJ73" s="1313"/>
      <c r="CK73" s="1313"/>
      <c r="CL73" s="1313"/>
      <c r="CM73" s="1313"/>
      <c r="CN73" s="1313">
        <v>0.3</v>
      </c>
      <c r="CO73" s="1313"/>
      <c r="CP73" s="1313"/>
      <c r="CQ73" s="1313"/>
      <c r="CR73" s="1313"/>
      <c r="CS73" s="1313"/>
      <c r="CT73" s="1313"/>
      <c r="CU73" s="1313"/>
      <c r="CV73" s="1313">
        <v>15.5</v>
      </c>
      <c r="CW73" s="1313"/>
      <c r="CX73" s="1313"/>
      <c r="CY73" s="1313"/>
      <c r="CZ73" s="1313"/>
      <c r="DA73" s="1313"/>
      <c r="DB73" s="1313"/>
      <c r="DC73" s="1313"/>
    </row>
    <row r="74" spans="2:107">
      <c r="B74" s="1283"/>
      <c r="G74" s="1309"/>
      <c r="H74" s="1309"/>
      <c r="I74" s="1309"/>
      <c r="J74" s="1309"/>
      <c r="K74" s="1330"/>
      <c r="L74" s="1330"/>
      <c r="M74" s="1330"/>
      <c r="N74" s="1330"/>
      <c r="AM74" s="1301"/>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c r="B75" s="1283"/>
      <c r="G75" s="1309"/>
      <c r="H75" s="1309"/>
      <c r="I75" s="1302"/>
      <c r="J75" s="1302"/>
      <c r="K75" s="1311"/>
      <c r="L75" s="1311"/>
      <c r="M75" s="1311"/>
      <c r="N75" s="1311"/>
      <c r="AM75" s="1301"/>
      <c r="AN75" s="1312"/>
      <c r="AO75" s="1312"/>
      <c r="AP75" s="1312"/>
      <c r="AQ75" s="1312"/>
      <c r="AR75" s="1312"/>
      <c r="AS75" s="1312"/>
      <c r="AT75" s="1312"/>
      <c r="AU75" s="1312"/>
      <c r="AV75" s="1312"/>
      <c r="AW75" s="1312"/>
      <c r="AX75" s="1312"/>
      <c r="AY75" s="1312"/>
      <c r="AZ75" s="1312"/>
      <c r="BA75" s="1312"/>
      <c r="BB75" s="1312" t="s">
        <v>616</v>
      </c>
      <c r="BC75" s="1312"/>
      <c r="BD75" s="1312"/>
      <c r="BE75" s="1312"/>
      <c r="BF75" s="1312"/>
      <c r="BG75" s="1312"/>
      <c r="BH75" s="1312"/>
      <c r="BI75" s="1312"/>
      <c r="BJ75" s="1312"/>
      <c r="BK75" s="1312"/>
      <c r="BL75" s="1312"/>
      <c r="BM75" s="1312"/>
      <c r="BN75" s="1312"/>
      <c r="BO75" s="1312"/>
      <c r="BP75" s="1313">
        <v>8.6</v>
      </c>
      <c r="BQ75" s="1313"/>
      <c r="BR75" s="1313"/>
      <c r="BS75" s="1313"/>
      <c r="BT75" s="1313"/>
      <c r="BU75" s="1313"/>
      <c r="BV75" s="1313"/>
      <c r="BW75" s="1313"/>
      <c r="BX75" s="1313">
        <v>8.1999999999999993</v>
      </c>
      <c r="BY75" s="1313"/>
      <c r="BZ75" s="1313"/>
      <c r="CA75" s="1313"/>
      <c r="CB75" s="1313"/>
      <c r="CC75" s="1313"/>
      <c r="CD75" s="1313"/>
      <c r="CE75" s="1313"/>
      <c r="CF75" s="1313">
        <v>8.1</v>
      </c>
      <c r="CG75" s="1313"/>
      <c r="CH75" s="1313"/>
      <c r="CI75" s="1313"/>
      <c r="CJ75" s="1313"/>
      <c r="CK75" s="1313"/>
      <c r="CL75" s="1313"/>
      <c r="CM75" s="1313"/>
      <c r="CN75" s="1313">
        <v>8.1</v>
      </c>
      <c r="CO75" s="1313"/>
      <c r="CP75" s="1313"/>
      <c r="CQ75" s="1313"/>
      <c r="CR75" s="1313"/>
      <c r="CS75" s="1313"/>
      <c r="CT75" s="1313"/>
      <c r="CU75" s="1313"/>
      <c r="CV75" s="1313">
        <v>8.5</v>
      </c>
      <c r="CW75" s="1313"/>
      <c r="CX75" s="1313"/>
      <c r="CY75" s="1313"/>
      <c r="CZ75" s="1313"/>
      <c r="DA75" s="1313"/>
      <c r="DB75" s="1313"/>
      <c r="DC75" s="1313"/>
    </row>
    <row r="76" spans="2:107">
      <c r="B76" s="1283"/>
      <c r="G76" s="1309"/>
      <c r="H76" s="1309"/>
      <c r="I76" s="1302"/>
      <c r="J76" s="1302"/>
      <c r="K76" s="1311"/>
      <c r="L76" s="1311"/>
      <c r="M76" s="1311"/>
      <c r="N76" s="1311"/>
      <c r="AM76" s="1301"/>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c r="B77" s="1283"/>
      <c r="G77" s="1302"/>
      <c r="H77" s="1302"/>
      <c r="I77" s="1302"/>
      <c r="J77" s="1302"/>
      <c r="K77" s="1330"/>
      <c r="L77" s="1330"/>
      <c r="M77" s="1330"/>
      <c r="N77" s="1330"/>
      <c r="AN77" s="1308" t="s">
        <v>613</v>
      </c>
      <c r="AO77" s="1308"/>
      <c r="AP77" s="1308"/>
      <c r="AQ77" s="1308"/>
      <c r="AR77" s="1308"/>
      <c r="AS77" s="1308"/>
      <c r="AT77" s="1308"/>
      <c r="AU77" s="1308"/>
      <c r="AV77" s="1308"/>
      <c r="AW77" s="1308"/>
      <c r="AX77" s="1308"/>
      <c r="AY77" s="1308"/>
      <c r="AZ77" s="1308"/>
      <c r="BA77" s="1308"/>
      <c r="BB77" s="1312" t="s">
        <v>611</v>
      </c>
      <c r="BC77" s="1312"/>
      <c r="BD77" s="1312"/>
      <c r="BE77" s="1312"/>
      <c r="BF77" s="1312"/>
      <c r="BG77" s="1312"/>
      <c r="BH77" s="1312"/>
      <c r="BI77" s="1312"/>
      <c r="BJ77" s="1312"/>
      <c r="BK77" s="1312"/>
      <c r="BL77" s="1312"/>
      <c r="BM77" s="1312"/>
      <c r="BN77" s="1312"/>
      <c r="BO77" s="1312"/>
      <c r="BP77" s="1313">
        <v>32.5</v>
      </c>
      <c r="BQ77" s="1313"/>
      <c r="BR77" s="1313"/>
      <c r="BS77" s="1313"/>
      <c r="BT77" s="1313"/>
      <c r="BU77" s="1313"/>
      <c r="BV77" s="1313"/>
      <c r="BW77" s="1313"/>
      <c r="BX77" s="1313">
        <v>30.2</v>
      </c>
      <c r="BY77" s="1313"/>
      <c r="BZ77" s="1313"/>
      <c r="CA77" s="1313"/>
      <c r="CB77" s="1313"/>
      <c r="CC77" s="1313"/>
      <c r="CD77" s="1313"/>
      <c r="CE77" s="1313"/>
      <c r="CF77" s="1313">
        <v>25.4</v>
      </c>
      <c r="CG77" s="1313"/>
      <c r="CH77" s="1313"/>
      <c r="CI77" s="1313"/>
      <c r="CJ77" s="1313"/>
      <c r="CK77" s="1313"/>
      <c r="CL77" s="1313"/>
      <c r="CM77" s="1313"/>
      <c r="CN77" s="1313">
        <v>22.9</v>
      </c>
      <c r="CO77" s="1313"/>
      <c r="CP77" s="1313"/>
      <c r="CQ77" s="1313"/>
      <c r="CR77" s="1313"/>
      <c r="CS77" s="1313"/>
      <c r="CT77" s="1313"/>
      <c r="CU77" s="1313"/>
      <c r="CV77" s="1313">
        <v>28.5</v>
      </c>
      <c r="CW77" s="1313"/>
      <c r="CX77" s="1313"/>
      <c r="CY77" s="1313"/>
      <c r="CZ77" s="1313"/>
      <c r="DA77" s="1313"/>
      <c r="DB77" s="1313"/>
      <c r="DC77" s="1313"/>
    </row>
    <row r="78" spans="2:107">
      <c r="B78" s="1283"/>
      <c r="G78" s="1302"/>
      <c r="H78" s="1302"/>
      <c r="I78" s="1302"/>
      <c r="J78" s="1302"/>
      <c r="K78" s="1330"/>
      <c r="L78" s="1330"/>
      <c r="M78" s="1330"/>
      <c r="N78" s="1330"/>
      <c r="AN78" s="1308"/>
      <c r="AO78" s="1308"/>
      <c r="AP78" s="1308"/>
      <c r="AQ78" s="1308"/>
      <c r="AR78" s="1308"/>
      <c r="AS78" s="1308"/>
      <c r="AT78" s="1308"/>
      <c r="AU78" s="1308"/>
      <c r="AV78" s="1308"/>
      <c r="AW78" s="1308"/>
      <c r="AX78" s="1308"/>
      <c r="AY78" s="1308"/>
      <c r="AZ78" s="1308"/>
      <c r="BA78" s="1308"/>
      <c r="BB78" s="1312"/>
      <c r="BC78" s="1312"/>
      <c r="BD78" s="1312"/>
      <c r="BE78" s="1312"/>
      <c r="BF78" s="1312"/>
      <c r="BG78" s="1312"/>
      <c r="BH78" s="1312"/>
      <c r="BI78" s="1312"/>
      <c r="BJ78" s="1312"/>
      <c r="BK78" s="1312"/>
      <c r="BL78" s="1312"/>
      <c r="BM78" s="1312"/>
      <c r="BN78" s="1312"/>
      <c r="BO78" s="1312"/>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c r="B79" s="1283"/>
      <c r="G79" s="1302"/>
      <c r="H79" s="1302"/>
      <c r="I79" s="1315"/>
      <c r="J79" s="1315"/>
      <c r="K79" s="1331"/>
      <c r="L79" s="1331"/>
      <c r="M79" s="1331"/>
      <c r="N79" s="1331"/>
      <c r="AN79" s="1308"/>
      <c r="AO79" s="1308"/>
      <c r="AP79" s="1308"/>
      <c r="AQ79" s="1308"/>
      <c r="AR79" s="1308"/>
      <c r="AS79" s="1308"/>
      <c r="AT79" s="1308"/>
      <c r="AU79" s="1308"/>
      <c r="AV79" s="1308"/>
      <c r="AW79" s="1308"/>
      <c r="AX79" s="1308"/>
      <c r="AY79" s="1308"/>
      <c r="AZ79" s="1308"/>
      <c r="BA79" s="1308"/>
      <c r="BB79" s="1312" t="s">
        <v>616</v>
      </c>
      <c r="BC79" s="1312"/>
      <c r="BD79" s="1312"/>
      <c r="BE79" s="1312"/>
      <c r="BF79" s="1312"/>
      <c r="BG79" s="1312"/>
      <c r="BH79" s="1312"/>
      <c r="BI79" s="1312"/>
      <c r="BJ79" s="1312"/>
      <c r="BK79" s="1312"/>
      <c r="BL79" s="1312"/>
      <c r="BM79" s="1312"/>
      <c r="BN79" s="1312"/>
      <c r="BO79" s="1312"/>
      <c r="BP79" s="1313">
        <v>8.1999999999999993</v>
      </c>
      <c r="BQ79" s="1313"/>
      <c r="BR79" s="1313"/>
      <c r="BS79" s="1313"/>
      <c r="BT79" s="1313"/>
      <c r="BU79" s="1313"/>
      <c r="BV79" s="1313"/>
      <c r="BW79" s="1313"/>
      <c r="BX79" s="1313">
        <v>8</v>
      </c>
      <c r="BY79" s="1313"/>
      <c r="BZ79" s="1313"/>
      <c r="CA79" s="1313"/>
      <c r="CB79" s="1313"/>
      <c r="CC79" s="1313"/>
      <c r="CD79" s="1313"/>
      <c r="CE79" s="1313"/>
      <c r="CF79" s="1313">
        <v>7.8</v>
      </c>
      <c r="CG79" s="1313"/>
      <c r="CH79" s="1313"/>
      <c r="CI79" s="1313"/>
      <c r="CJ79" s="1313"/>
      <c r="CK79" s="1313"/>
      <c r="CL79" s="1313"/>
      <c r="CM79" s="1313"/>
      <c r="CN79" s="1313">
        <v>7.7</v>
      </c>
      <c r="CO79" s="1313"/>
      <c r="CP79" s="1313"/>
      <c r="CQ79" s="1313"/>
      <c r="CR79" s="1313"/>
      <c r="CS79" s="1313"/>
      <c r="CT79" s="1313"/>
      <c r="CU79" s="1313"/>
      <c r="CV79" s="1313">
        <v>7.5</v>
      </c>
      <c r="CW79" s="1313"/>
      <c r="CX79" s="1313"/>
      <c r="CY79" s="1313"/>
      <c r="CZ79" s="1313"/>
      <c r="DA79" s="1313"/>
      <c r="DB79" s="1313"/>
      <c r="DC79" s="1313"/>
    </row>
    <row r="80" spans="2:107">
      <c r="B80" s="1283"/>
      <c r="G80" s="1302"/>
      <c r="H80" s="1302"/>
      <c r="I80" s="1315"/>
      <c r="J80" s="1315"/>
      <c r="K80" s="1331"/>
      <c r="L80" s="1331"/>
      <c r="M80" s="1331"/>
      <c r="N80" s="1331"/>
      <c r="AN80" s="1308"/>
      <c r="AO80" s="1308"/>
      <c r="AP80" s="1308"/>
      <c r="AQ80" s="1308"/>
      <c r="AR80" s="1308"/>
      <c r="AS80" s="1308"/>
      <c r="AT80" s="1308"/>
      <c r="AU80" s="1308"/>
      <c r="AV80" s="1308"/>
      <c r="AW80" s="1308"/>
      <c r="AX80" s="1308"/>
      <c r="AY80" s="1308"/>
      <c r="AZ80" s="1308"/>
      <c r="BA80" s="1308"/>
      <c r="BB80" s="1312"/>
      <c r="BC80" s="1312"/>
      <c r="BD80" s="1312"/>
      <c r="BE80" s="1312"/>
      <c r="BF80" s="1312"/>
      <c r="BG80" s="1312"/>
      <c r="BH80" s="1312"/>
      <c r="BI80" s="1312"/>
      <c r="BJ80" s="1312"/>
      <c r="BK80" s="1312"/>
      <c r="BL80" s="1312"/>
      <c r="BM80" s="1312"/>
      <c r="BN80" s="1312"/>
      <c r="BO80" s="1312"/>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c r="B81" s="1283"/>
    </row>
    <row r="82" spans="2:109" ht="17.25">
      <c r="B82" s="1283"/>
      <c r="K82" s="1332"/>
      <c r="L82" s="1332"/>
      <c r="M82" s="1332"/>
      <c r="N82" s="1332"/>
      <c r="AQ82" s="1332"/>
      <c r="AR82" s="1332"/>
      <c r="AS82" s="1332"/>
      <c r="AT82" s="1332"/>
      <c r="BC82" s="1332"/>
      <c r="BD82" s="1332"/>
      <c r="BE82" s="1332"/>
      <c r="BF82" s="1332"/>
      <c r="BO82" s="1332"/>
      <c r="BP82" s="1332"/>
      <c r="BQ82" s="1332"/>
      <c r="BR82" s="1332"/>
      <c r="CA82" s="1332"/>
      <c r="CB82" s="1332"/>
      <c r="CC82" s="1332"/>
      <c r="CD82" s="1332"/>
      <c r="CM82" s="1332"/>
      <c r="CN82" s="1332"/>
      <c r="CO82" s="1332"/>
      <c r="CP82" s="1332"/>
      <c r="CY82" s="1332"/>
      <c r="CZ82" s="1332"/>
      <c r="DA82" s="1332"/>
      <c r="DB82" s="1332"/>
      <c r="DC82" s="1332"/>
    </row>
    <row r="83" spans="2:109">
      <c r="B83" s="1285"/>
      <c r="C83" s="1286"/>
      <c r="D83" s="1286"/>
      <c r="E83" s="1286"/>
      <c r="F83" s="1286"/>
      <c r="G83" s="1286"/>
      <c r="H83" s="1286"/>
      <c r="I83" s="1286"/>
      <c r="J83" s="1286"/>
      <c r="K83" s="1286"/>
      <c r="L83" s="1286"/>
      <c r="M83" s="1286"/>
      <c r="N83" s="1286"/>
      <c r="O83" s="1286"/>
      <c r="P83" s="1286"/>
      <c r="Q83" s="1286"/>
      <c r="R83" s="1286"/>
      <c r="S83" s="1286"/>
      <c r="T83" s="1286"/>
      <c r="U83" s="1286"/>
      <c r="V83" s="1286"/>
      <c r="W83" s="1286"/>
      <c r="X83" s="1286"/>
      <c r="Y83" s="1286"/>
      <c r="Z83" s="1286"/>
      <c r="AA83" s="1286"/>
      <c r="AB83" s="1286"/>
      <c r="AC83" s="1286"/>
      <c r="AD83" s="1286"/>
      <c r="AE83" s="1286"/>
      <c r="AF83" s="1286"/>
      <c r="AG83" s="1286"/>
      <c r="AH83" s="1286"/>
      <c r="AI83" s="1286"/>
      <c r="AJ83" s="1286"/>
      <c r="AK83" s="1286"/>
      <c r="AL83" s="1286"/>
      <c r="AM83" s="1286"/>
      <c r="AN83" s="1286"/>
      <c r="AO83" s="1286"/>
      <c r="AP83" s="1286"/>
      <c r="AQ83" s="1286"/>
      <c r="AR83" s="1286"/>
      <c r="AS83" s="1286"/>
      <c r="AT83" s="1286"/>
      <c r="AU83" s="1286"/>
      <c r="AV83" s="1286"/>
      <c r="AW83" s="1286"/>
      <c r="AX83" s="1286"/>
      <c r="AY83" s="1286"/>
      <c r="AZ83" s="1286"/>
      <c r="BA83" s="1286"/>
      <c r="BB83" s="1286"/>
      <c r="BC83" s="1286"/>
      <c r="BD83" s="1286"/>
      <c r="BE83" s="1286"/>
      <c r="BF83" s="1286"/>
      <c r="BG83" s="1286"/>
      <c r="BH83" s="1286"/>
      <c r="BI83" s="1286"/>
      <c r="BJ83" s="1286"/>
      <c r="BK83" s="1286"/>
      <c r="BL83" s="1286"/>
      <c r="BM83" s="1286"/>
      <c r="BN83" s="1286"/>
      <c r="BO83" s="1286"/>
      <c r="BP83" s="1286"/>
      <c r="BQ83" s="1286"/>
      <c r="BR83" s="1286"/>
      <c r="BS83" s="1286"/>
      <c r="BT83" s="1286"/>
      <c r="BU83" s="1286"/>
      <c r="BV83" s="1286"/>
      <c r="BW83" s="1286"/>
      <c r="BX83" s="1286"/>
      <c r="BY83" s="1286"/>
      <c r="BZ83" s="1286"/>
      <c r="CA83" s="1286"/>
      <c r="CB83" s="1286"/>
      <c r="CC83" s="1286"/>
      <c r="CD83" s="1286"/>
      <c r="CE83" s="1286"/>
      <c r="CF83" s="1286"/>
      <c r="CG83" s="1286"/>
      <c r="CH83" s="1286"/>
      <c r="CI83" s="1286"/>
      <c r="CJ83" s="1286"/>
      <c r="CK83" s="1286"/>
      <c r="CL83" s="1286"/>
      <c r="CM83" s="1286"/>
      <c r="CN83" s="1286"/>
      <c r="CO83" s="1286"/>
      <c r="CP83" s="1286"/>
      <c r="CQ83" s="1286"/>
      <c r="CR83" s="1286"/>
      <c r="CS83" s="1286"/>
      <c r="CT83" s="1286"/>
      <c r="CU83" s="1286"/>
      <c r="CV83" s="1286"/>
      <c r="CW83" s="1286"/>
      <c r="CX83" s="1286"/>
      <c r="CY83" s="1286"/>
      <c r="CZ83" s="1286"/>
      <c r="DA83" s="1286"/>
      <c r="DB83" s="1286"/>
      <c r="DC83" s="1286"/>
      <c r="DD83" s="1287"/>
    </row>
    <row r="84" spans="2:109">
      <c r="DD84" s="1276"/>
      <c r="DE84" s="1276"/>
    </row>
    <row r="85" spans="2:109">
      <c r="DD85" s="1276"/>
      <c r="DE85" s="1276"/>
    </row>
    <row r="86" spans="2:109" hidden="1">
      <c r="DD86" s="1276"/>
      <c r="DE86" s="1276"/>
    </row>
    <row r="87" spans="2:109" hidden="1">
      <c r="K87" s="1333"/>
      <c r="AQ87" s="1333"/>
      <c r="BC87" s="1333"/>
      <c r="BO87" s="1333"/>
      <c r="CA87" s="1333"/>
      <c r="CM87" s="1333"/>
      <c r="CY87" s="1333"/>
      <c r="DD87" s="1276"/>
      <c r="DE87" s="1276"/>
    </row>
    <row r="88" spans="2:109" hidden="1">
      <c r="DD88" s="1276"/>
      <c r="DE88" s="1276"/>
    </row>
    <row r="89" spans="2:109" hidden="1">
      <c r="DD89" s="1276"/>
      <c r="DE89" s="1276"/>
    </row>
    <row r="90" spans="2:109" hidden="1">
      <c r="DD90" s="1276"/>
      <c r="DE90" s="1276"/>
    </row>
    <row r="91" spans="2:109" hidden="1">
      <c r="DD91" s="1276"/>
      <c r="DE91" s="1276"/>
    </row>
    <row r="92" spans="2:109" ht="13.5" hidden="1" customHeight="1">
      <c r="DD92" s="1276"/>
      <c r="DE92" s="1276"/>
    </row>
    <row r="93" spans="2:109" ht="13.5" hidden="1" customHeight="1">
      <c r="DD93" s="1276"/>
      <c r="DE93" s="1276"/>
    </row>
    <row r="94" spans="2:109" ht="13.5" hidden="1" customHeight="1">
      <c r="DD94" s="1276"/>
      <c r="DE94" s="1276"/>
    </row>
    <row r="95" spans="2:109" ht="13.5" hidden="1" customHeight="1">
      <c r="DD95" s="1276"/>
      <c r="DE95" s="1276"/>
    </row>
    <row r="96" spans="2:109" ht="13.5" hidden="1" customHeight="1">
      <c r="DD96" s="1276"/>
      <c r="DE96" s="1276"/>
    </row>
    <row r="97" s="1276" customFormat="1" ht="13.5" hidden="1" customHeight="1"/>
    <row r="98" s="1276" customFormat="1" ht="13.5" hidden="1" customHeight="1"/>
    <row r="99" s="1276" customFormat="1" ht="13.5" hidden="1" customHeight="1"/>
    <row r="100" s="1276" customFormat="1" ht="13.5" hidden="1" customHeight="1"/>
    <row r="101" s="1276" customFormat="1" ht="13.5" hidden="1" customHeight="1"/>
    <row r="102" s="1276" customFormat="1" ht="13.5" hidden="1" customHeight="1"/>
    <row r="103" s="1276" customFormat="1" ht="13.5" hidden="1" customHeight="1"/>
    <row r="104" s="1276" customFormat="1" ht="13.5" hidden="1" customHeight="1"/>
    <row r="105" s="1276" customFormat="1" ht="13.5" hidden="1" customHeight="1"/>
    <row r="106" s="1276" customFormat="1" ht="13.5" hidden="1" customHeight="1"/>
    <row r="107" s="1276" customFormat="1" ht="13.5" hidden="1" customHeight="1"/>
    <row r="108" s="1276" customFormat="1" ht="13.5" hidden="1" customHeight="1"/>
    <row r="109" s="1276" customFormat="1" ht="13.5" hidden="1" customHeight="1"/>
    <row r="110" s="1276" customFormat="1" ht="13.5" hidden="1" customHeight="1"/>
    <row r="111" s="1276" customFormat="1" ht="13.5" hidden="1" customHeight="1"/>
    <row r="112" s="1276" customFormat="1" ht="13.5" hidden="1" customHeight="1"/>
    <row r="113" s="1276" customFormat="1" ht="13.5" hidden="1" customHeight="1"/>
    <row r="114" s="1276" customFormat="1" ht="13.5" hidden="1" customHeight="1"/>
    <row r="115" s="1276" customFormat="1" ht="13.5" hidden="1" customHeight="1"/>
    <row r="116" s="1276" customFormat="1" ht="13.5" hidden="1" customHeight="1"/>
    <row r="117" s="1276" customFormat="1" ht="13.5" hidden="1" customHeight="1"/>
    <row r="118" s="1276" customFormat="1" ht="13.5" hidden="1" customHeight="1"/>
    <row r="119" s="1276" customFormat="1" ht="13.5" hidden="1" customHeight="1"/>
    <row r="120" s="1276" customFormat="1" ht="13.5" hidden="1" customHeight="1"/>
    <row r="121" s="1276" customFormat="1" ht="13.5" hidden="1" customHeight="1"/>
    <row r="122" s="1276" customFormat="1" ht="13.5" hidden="1" customHeight="1"/>
    <row r="123" s="1276" customFormat="1" ht="13.5" hidden="1" customHeight="1"/>
    <row r="124" s="1276" customFormat="1" ht="13.5" hidden="1" customHeight="1"/>
    <row r="125" s="1276" customFormat="1" ht="13.5" hidden="1" customHeight="1"/>
    <row r="126" s="1276" customFormat="1" ht="13.5" hidden="1" customHeight="1"/>
    <row r="127" s="1276" customFormat="1" ht="13.5" hidden="1" customHeight="1"/>
    <row r="128" s="1276" customFormat="1" ht="13.5" hidden="1" customHeight="1"/>
    <row r="129" s="1276" customFormat="1" ht="13.5" hidden="1" customHeight="1"/>
    <row r="130" s="1276" customFormat="1" ht="13.5" hidden="1" customHeight="1"/>
    <row r="131" s="1276" customFormat="1" ht="13.5" hidden="1" customHeight="1"/>
    <row r="132" s="1276" customFormat="1" ht="13.5" hidden="1" customHeight="1"/>
    <row r="133" s="1276" customFormat="1" ht="13.5" hidden="1" customHeight="1"/>
    <row r="134" s="1276" customFormat="1" ht="13.5" hidden="1" customHeight="1"/>
    <row r="135" s="1276" customFormat="1" ht="13.5" hidden="1" customHeight="1"/>
    <row r="136" s="1276" customFormat="1" ht="13.5" hidden="1" customHeight="1"/>
    <row r="137" s="1276" customFormat="1" ht="13.5" hidden="1" customHeight="1"/>
    <row r="138" s="1276" customFormat="1" ht="13.5" hidden="1" customHeight="1"/>
    <row r="139" s="1276" customFormat="1" ht="13.5" hidden="1" customHeight="1"/>
    <row r="140" s="1276" customFormat="1" ht="13.5" hidden="1" customHeight="1"/>
    <row r="141" s="1276" customFormat="1" ht="13.5" hidden="1" customHeight="1"/>
    <row r="142" s="1276" customFormat="1" ht="13.5" hidden="1" customHeight="1"/>
    <row r="143" s="1276" customFormat="1" ht="13.5" hidden="1" customHeight="1"/>
    <row r="144" s="1276" customFormat="1" ht="13.5" hidden="1" customHeight="1"/>
    <row r="145" s="1276" customFormat="1" ht="13.5" hidden="1" customHeight="1"/>
    <row r="146" s="1276" customFormat="1" ht="13.5" hidden="1" customHeight="1"/>
    <row r="147" s="1276" customFormat="1" ht="13.5" hidden="1" customHeight="1"/>
    <row r="148" s="1276" customFormat="1" ht="13.5" hidden="1" customHeight="1"/>
    <row r="149" s="1276" customFormat="1" ht="13.5" hidden="1" customHeight="1"/>
    <row r="150" s="1276" customFormat="1" ht="13.5" hidden="1" customHeight="1"/>
    <row r="151" s="1276" customFormat="1" ht="13.5" hidden="1" customHeight="1"/>
    <row r="152" s="1276" customFormat="1" ht="13.5" hidden="1" customHeight="1"/>
    <row r="153" s="1276" customFormat="1" ht="13.5" hidden="1" customHeight="1"/>
    <row r="154" s="1276" customFormat="1" ht="13.5" hidden="1" customHeight="1"/>
    <row r="155" s="1276" customFormat="1" ht="13.5" hidden="1" customHeight="1"/>
    <row r="156" s="1276" customFormat="1" ht="13.5" hidden="1" customHeight="1"/>
    <row r="157" s="1276" customFormat="1" ht="13.5" hidden="1" customHeight="1"/>
    <row r="158" s="1276" customFormat="1" ht="13.5" hidden="1" customHeight="1"/>
    <row r="159" s="1276" customFormat="1" ht="13.5" hidden="1" customHeight="1"/>
    <row r="160" s="1276" customFormat="1" ht="13.5" hidden="1" customHeight="1"/>
  </sheetData>
  <sheetProtection algorithmName="SHA-512" hashValue="nk9/wm7dEA0c5J7L1J6QRnwVhgB3p6P9afyujjN+BTFrbBA9ntU0yF+iox3Xq6798aE6tqh3mRTHlKAUhnj9zg==" saltValue="wlF1b/MLhBOIdjpviM8Dh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9" zoomScale="80" zoomScaleNormal="80" zoomScaleSheetLayoutView="70" workbookViewId="0">
      <selection activeCell="DD65" sqref="DD65"/>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510</v>
      </c>
    </row>
  </sheetData>
  <sheetProtection algorithmName="SHA-512" hashValue="7GrIYsDosSIWJNGKgB1mtMZkIMScNPZQw8F/QGSJ093Q/SMU3OfWMEyYrqPJeCbCJ8punGF1vZyvzqX8C6J0UA==" saltValue="hGvkALWtPlUV8VyABPglWQ=="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26" zoomScale="80" zoomScaleNormal="80" zoomScaleSheetLayoutView="55" workbookViewId="0">
      <selection activeCell="DD65" sqref="DD65"/>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510</v>
      </c>
    </row>
  </sheetData>
  <sheetProtection algorithmName="SHA-512" hashValue="TzOUM1De61pPmumhUJU//jZ+aKKv3qaYk7ICtHqNIJQy6dI7LhlztNrfIn5gaYvnOAQKRC+6n/IwZ4yg4KSGkA==" saltValue="Kj9AHE/XXNtTH6CgrlHV0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560</v>
      </c>
      <c r="G2" s="157"/>
      <c r="H2" s="158"/>
    </row>
    <row r="3" spans="1:8">
      <c r="A3" s="154" t="s">
        <v>553</v>
      </c>
      <c r="B3" s="159"/>
      <c r="C3" s="160"/>
      <c r="D3" s="161">
        <v>98418</v>
      </c>
      <c r="E3" s="162"/>
      <c r="F3" s="163">
        <v>67319</v>
      </c>
      <c r="G3" s="164"/>
      <c r="H3" s="165"/>
    </row>
    <row r="4" spans="1:8">
      <c r="A4" s="166"/>
      <c r="B4" s="167"/>
      <c r="C4" s="168"/>
      <c r="D4" s="169">
        <v>53368</v>
      </c>
      <c r="E4" s="170"/>
      <c r="F4" s="171">
        <v>38101</v>
      </c>
      <c r="G4" s="172"/>
      <c r="H4" s="173"/>
    </row>
    <row r="5" spans="1:8">
      <c r="A5" s="154" t="s">
        <v>555</v>
      </c>
      <c r="B5" s="159"/>
      <c r="C5" s="160"/>
      <c r="D5" s="161">
        <v>144321</v>
      </c>
      <c r="E5" s="162"/>
      <c r="F5" s="163">
        <v>70615</v>
      </c>
      <c r="G5" s="164"/>
      <c r="H5" s="165"/>
    </row>
    <row r="6" spans="1:8">
      <c r="A6" s="166"/>
      <c r="B6" s="167"/>
      <c r="C6" s="168"/>
      <c r="D6" s="169">
        <v>68235</v>
      </c>
      <c r="E6" s="170"/>
      <c r="F6" s="171">
        <v>37382</v>
      </c>
      <c r="G6" s="172"/>
      <c r="H6" s="173"/>
    </row>
    <row r="7" spans="1:8">
      <c r="A7" s="154" t="s">
        <v>556</v>
      </c>
      <c r="B7" s="159"/>
      <c r="C7" s="160"/>
      <c r="D7" s="161">
        <v>107462</v>
      </c>
      <c r="E7" s="162"/>
      <c r="F7" s="163">
        <v>69185</v>
      </c>
      <c r="G7" s="164"/>
      <c r="H7" s="165"/>
    </row>
    <row r="8" spans="1:8">
      <c r="A8" s="166"/>
      <c r="B8" s="167"/>
      <c r="C8" s="168"/>
      <c r="D8" s="169">
        <v>43183</v>
      </c>
      <c r="E8" s="170"/>
      <c r="F8" s="171">
        <v>38519</v>
      </c>
      <c r="G8" s="172"/>
      <c r="H8" s="173"/>
    </row>
    <row r="9" spans="1:8">
      <c r="A9" s="154" t="s">
        <v>557</v>
      </c>
      <c r="B9" s="159"/>
      <c r="C9" s="160"/>
      <c r="D9" s="161">
        <v>106444</v>
      </c>
      <c r="E9" s="162"/>
      <c r="F9" s="163">
        <v>70166</v>
      </c>
      <c r="G9" s="164"/>
      <c r="H9" s="165"/>
    </row>
    <row r="10" spans="1:8">
      <c r="A10" s="166"/>
      <c r="B10" s="167"/>
      <c r="C10" s="168"/>
      <c r="D10" s="169">
        <v>37308</v>
      </c>
      <c r="E10" s="170"/>
      <c r="F10" s="171">
        <v>36115</v>
      </c>
      <c r="G10" s="172"/>
      <c r="H10" s="173"/>
    </row>
    <row r="11" spans="1:8">
      <c r="A11" s="154" t="s">
        <v>558</v>
      </c>
      <c r="B11" s="159"/>
      <c r="C11" s="160"/>
      <c r="D11" s="161">
        <v>62457</v>
      </c>
      <c r="E11" s="162"/>
      <c r="F11" s="163">
        <v>70329</v>
      </c>
      <c r="G11" s="164"/>
      <c r="H11" s="165"/>
    </row>
    <row r="12" spans="1:8">
      <c r="A12" s="166"/>
      <c r="B12" s="167"/>
      <c r="C12" s="174"/>
      <c r="D12" s="169">
        <v>29742</v>
      </c>
      <c r="E12" s="170"/>
      <c r="F12" s="171">
        <v>39403</v>
      </c>
      <c r="G12" s="172"/>
      <c r="H12" s="173"/>
    </row>
    <row r="13" spans="1:8">
      <c r="A13" s="154"/>
      <c r="B13" s="159"/>
      <c r="C13" s="175"/>
      <c r="D13" s="176">
        <v>103820</v>
      </c>
      <c r="E13" s="177"/>
      <c r="F13" s="178">
        <v>69523</v>
      </c>
      <c r="G13" s="179"/>
      <c r="H13" s="165"/>
    </row>
    <row r="14" spans="1:8">
      <c r="A14" s="166"/>
      <c r="B14" s="167"/>
      <c r="C14" s="168"/>
      <c r="D14" s="169">
        <v>46367</v>
      </c>
      <c r="E14" s="170"/>
      <c r="F14" s="171">
        <v>37904</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6.41</v>
      </c>
      <c r="C19" s="180">
        <f>ROUND(VALUE(SUBSTITUTE(実質収支比率等に係る経年分析!G$48,"▲","-")),2)</f>
        <v>5.89</v>
      </c>
      <c r="D19" s="180">
        <f>ROUND(VALUE(SUBSTITUTE(実質収支比率等に係る経年分析!H$48,"▲","-")),2)</f>
        <v>4.79</v>
      </c>
      <c r="E19" s="180">
        <f>ROUND(VALUE(SUBSTITUTE(実質収支比率等に係る経年分析!I$48,"▲","-")),2)</f>
        <v>6.96</v>
      </c>
      <c r="F19" s="180">
        <f>ROUND(VALUE(SUBSTITUTE(実質収支比率等に係る経年分析!J$48,"▲","-")),2)</f>
        <v>4.7</v>
      </c>
    </row>
    <row r="20" spans="1:11">
      <c r="A20" s="180" t="s">
        <v>55</v>
      </c>
      <c r="B20" s="180">
        <f>ROUND(VALUE(SUBSTITUTE(実質収支比率等に係る経年分析!F$47,"▲","-")),2)</f>
        <v>34.340000000000003</v>
      </c>
      <c r="C20" s="180">
        <f>ROUND(VALUE(SUBSTITUTE(実質収支比率等に係る経年分析!G$47,"▲","-")),2)</f>
        <v>34.01</v>
      </c>
      <c r="D20" s="180">
        <f>ROUND(VALUE(SUBSTITUTE(実質収支比率等に係る経年分析!H$47,"▲","-")),2)</f>
        <v>32.25</v>
      </c>
      <c r="E20" s="180">
        <f>ROUND(VALUE(SUBSTITUTE(実質収支比率等に係る経年分析!I$47,"▲","-")),2)</f>
        <v>29.45</v>
      </c>
      <c r="F20" s="180">
        <f>ROUND(VALUE(SUBSTITUTE(実質収支比率等に係る経年分析!J$47,"▲","-")),2)</f>
        <v>28.03</v>
      </c>
    </row>
    <row r="21" spans="1:11">
      <c r="A21" s="180" t="s">
        <v>56</v>
      </c>
      <c r="B21" s="180">
        <f>IF(ISNUMBER(VALUE(SUBSTITUTE(実質収支比率等に係る経年分析!F$49,"▲","-"))),ROUND(VALUE(SUBSTITUTE(実質収支比率等に係る経年分析!F$49,"▲","-")),2),NA())</f>
        <v>-1.4</v>
      </c>
      <c r="C21" s="180">
        <f>IF(ISNUMBER(VALUE(SUBSTITUTE(実質収支比率等に係る経年分析!G$49,"▲","-"))),ROUND(VALUE(SUBSTITUTE(実質収支比率等に係る経年分析!G$49,"▲","-")),2),NA())</f>
        <v>-1.34</v>
      </c>
      <c r="D21" s="180">
        <f>IF(ISNUMBER(VALUE(SUBSTITUTE(実質収支比率等に係る経年分析!H$49,"▲","-"))),ROUND(VALUE(SUBSTITUTE(実質収支比率等に係る経年分析!H$49,"▲","-")),2),NA())</f>
        <v>-3.21</v>
      </c>
      <c r="E21" s="180">
        <f>IF(ISNUMBER(VALUE(SUBSTITUTE(実質収支比率等に係る経年分析!I$49,"▲","-"))),ROUND(VALUE(SUBSTITUTE(実質収支比率等に係る経年分析!I$49,"▲","-")),2),NA())</f>
        <v>-0.37</v>
      </c>
      <c r="F21" s="180">
        <f>IF(ISNUMBER(VALUE(SUBSTITUTE(実質収支比率等に係る経年分析!J$49,"▲","-"))),ROUND(VALUE(SUBSTITUTE(実質収支比率等に係る経年分析!J$49,"▲","-")),2),NA())</f>
        <v>-3.19</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玉名市浄化槽整備事業特別会計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c r="A30" s="181" t="str">
        <f>IF(連結実質赤字比率に係る赤字・黒字の構成分析!C$40="",NA(),連結実質赤字比率に係る赤字・黒字の構成分析!C$40)</f>
        <v>九州新幹線渇水等被害対策事業特別会計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c r="A31" s="181" t="str">
        <f>IF(連結実質赤字比率に係る赤字・黒字の構成分析!C$39="",NA(),連結実質赤字比率に係る赤字・黒字の構成分析!C$39)</f>
        <v>玉名市農業集落排水事業会計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0.74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0.96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0.88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0.56999999999999995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0.41</v>
      </c>
    </row>
    <row r="32" spans="1:11">
      <c r="A32" s="181" t="str">
        <f>IF(連結実質赤字比率に係る赤字・黒字の構成分析!C$38="",NA(),連結実質赤字比率に係る赤字・黒字の構成分析!C$38)</f>
        <v>玉名市介護保険事業特別会計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1.57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2.14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1.69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1.32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0.77</v>
      </c>
    </row>
    <row r="33" spans="1:16">
      <c r="A33" s="181" t="str">
        <f>IF(連結実質赤字比率に係る赤字・黒字の構成分析!C$37="",NA(),連結実質赤字比率に係る赤字・黒字の構成分析!C$37)</f>
        <v>玉名市国民健康保険事業特別会計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3.46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2.97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2.72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2.91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2.95</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6.33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5.79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4.72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6.77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4.6399999999999997</v>
      </c>
    </row>
    <row r="35" spans="1:16">
      <c r="A35" s="181" t="str">
        <f>IF(連結実質赤字比率に係る赤字・黒字の構成分析!C$35="",NA(),連結実質赤字比率に係る赤字・黒字の構成分析!C$35)</f>
        <v>玉名市公共下水道事業会計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8.07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7.22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6.84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6.28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5.56</v>
      </c>
    </row>
    <row r="36" spans="1:16">
      <c r="A36" s="181" t="str">
        <f>IF(連結実質赤字比率に係る赤字・黒字の構成分析!C$34="",NA(),連結実質赤字比率に係る赤字・黒字の構成分析!C$34)</f>
        <v>玉名市水道事業会計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8.67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8.25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6.96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6.74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6.11</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2955</v>
      </c>
      <c r="E42" s="182"/>
      <c r="F42" s="182"/>
      <c r="G42" s="182">
        <f>'実質公債費比率（分子）の構造'!L$52</f>
        <v>3032</v>
      </c>
      <c r="H42" s="182"/>
      <c r="I42" s="182"/>
      <c r="J42" s="182">
        <f>'実質公債費比率（分子）の構造'!M$52</f>
        <v>3132</v>
      </c>
      <c r="K42" s="182"/>
      <c r="L42" s="182"/>
      <c r="M42" s="182">
        <f>'実質公債費比率（分子）の構造'!N$52</f>
        <v>3228</v>
      </c>
      <c r="N42" s="182"/>
      <c r="O42" s="182"/>
      <c r="P42" s="182">
        <f>'実質公債費比率（分子）の構造'!O$52</f>
        <v>3206</v>
      </c>
    </row>
    <row r="43" spans="1:16">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f>'実質公債費比率（分子）の構造'!O$51</f>
        <v>0</v>
      </c>
      <c r="O43" s="182"/>
      <c r="P43" s="182"/>
    </row>
    <row r="44" spans="1:16">
      <c r="A44" s="182" t="s">
        <v>65</v>
      </c>
      <c r="B44" s="182">
        <f>'実質公債費比率（分子）の構造'!K$50</f>
        <v>12</v>
      </c>
      <c r="C44" s="182"/>
      <c r="D44" s="182"/>
      <c r="E44" s="182">
        <f>'実質公債費比率（分子）の構造'!L$50</f>
        <v>10</v>
      </c>
      <c r="F44" s="182"/>
      <c r="G44" s="182"/>
      <c r="H44" s="182">
        <f>'実質公債費比率（分子）の構造'!M$50</f>
        <v>7</v>
      </c>
      <c r="I44" s="182"/>
      <c r="J44" s="182"/>
      <c r="K44" s="182">
        <f>'実質公債費比率（分子）の構造'!N$50</f>
        <v>5</v>
      </c>
      <c r="L44" s="182"/>
      <c r="M44" s="182"/>
      <c r="N44" s="182">
        <f>'実質公債費比率（分子）の構造'!O$50</f>
        <v>53</v>
      </c>
      <c r="O44" s="182"/>
      <c r="P44" s="182"/>
    </row>
    <row r="45" spans="1:16">
      <c r="A45" s="182" t="s">
        <v>66</v>
      </c>
      <c r="B45" s="182">
        <f>'実質公債費比率（分子）の構造'!K$49</f>
        <v>240</v>
      </c>
      <c r="C45" s="182"/>
      <c r="D45" s="182"/>
      <c r="E45" s="182">
        <f>'実質公債費比率（分子）の構造'!L$49</f>
        <v>187</v>
      </c>
      <c r="F45" s="182"/>
      <c r="G45" s="182"/>
      <c r="H45" s="182">
        <f>'実質公債費比率（分子）の構造'!M$49</f>
        <v>116</v>
      </c>
      <c r="I45" s="182"/>
      <c r="J45" s="182"/>
      <c r="K45" s="182">
        <f>'実質公債費比率（分子）の構造'!N$49</f>
        <v>115</v>
      </c>
      <c r="L45" s="182"/>
      <c r="M45" s="182"/>
      <c r="N45" s="182">
        <f>'実質公債費比率（分子）の構造'!O$49</f>
        <v>162</v>
      </c>
      <c r="O45" s="182"/>
      <c r="P45" s="182"/>
    </row>
    <row r="46" spans="1:16">
      <c r="A46" s="182" t="s">
        <v>67</v>
      </c>
      <c r="B46" s="182">
        <f>'実質公債費比率（分子）の構造'!K$48</f>
        <v>658</v>
      </c>
      <c r="C46" s="182"/>
      <c r="D46" s="182"/>
      <c r="E46" s="182">
        <f>'実質公債費比率（分子）の構造'!L$48</f>
        <v>665</v>
      </c>
      <c r="F46" s="182"/>
      <c r="G46" s="182"/>
      <c r="H46" s="182">
        <f>'実質公債費比率（分子）の構造'!M$48</f>
        <v>614</v>
      </c>
      <c r="I46" s="182"/>
      <c r="J46" s="182"/>
      <c r="K46" s="182">
        <f>'実質公債費比率（分子）の構造'!N$48</f>
        <v>594</v>
      </c>
      <c r="L46" s="182"/>
      <c r="M46" s="182"/>
      <c r="N46" s="182">
        <f>'実質公債費比率（分子）の構造'!O$48</f>
        <v>590</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3308</v>
      </c>
      <c r="C49" s="182"/>
      <c r="D49" s="182"/>
      <c r="E49" s="182">
        <f>'実質公債費比率（分子）の構造'!L$45</f>
        <v>3436</v>
      </c>
      <c r="F49" s="182"/>
      <c r="G49" s="182"/>
      <c r="H49" s="182">
        <f>'実質公債費比率（分子）の構造'!M$45</f>
        <v>3560</v>
      </c>
      <c r="I49" s="182"/>
      <c r="J49" s="182"/>
      <c r="K49" s="182">
        <f>'実質公債費比率（分子）の構造'!N$45</f>
        <v>3727</v>
      </c>
      <c r="L49" s="182"/>
      <c r="M49" s="182"/>
      <c r="N49" s="182">
        <f>'実質公債費比率（分子）の構造'!O$45</f>
        <v>3852</v>
      </c>
      <c r="O49" s="182"/>
      <c r="P49" s="182"/>
    </row>
    <row r="50" spans="1:16">
      <c r="A50" s="182" t="s">
        <v>71</v>
      </c>
      <c r="B50" s="182" t="e">
        <f>NA()</f>
        <v>#N/A</v>
      </c>
      <c r="C50" s="182">
        <f>IF(ISNUMBER('実質公債費比率（分子）の構造'!K$53),'実質公債費比率（分子）の構造'!K$53,NA())</f>
        <v>1263</v>
      </c>
      <c r="D50" s="182" t="e">
        <f>NA()</f>
        <v>#N/A</v>
      </c>
      <c r="E50" s="182" t="e">
        <f>NA()</f>
        <v>#N/A</v>
      </c>
      <c r="F50" s="182">
        <f>IF(ISNUMBER('実質公債費比率（分子）の構造'!L$53),'実質公債費比率（分子）の構造'!L$53,NA())</f>
        <v>1266</v>
      </c>
      <c r="G50" s="182" t="e">
        <f>NA()</f>
        <v>#N/A</v>
      </c>
      <c r="H50" s="182" t="e">
        <f>NA()</f>
        <v>#N/A</v>
      </c>
      <c r="I50" s="182">
        <f>IF(ISNUMBER('実質公債費比率（分子）の構造'!M$53),'実質公債費比率（分子）の構造'!M$53,NA())</f>
        <v>1165</v>
      </c>
      <c r="J50" s="182" t="e">
        <f>NA()</f>
        <v>#N/A</v>
      </c>
      <c r="K50" s="182" t="e">
        <f>NA()</f>
        <v>#N/A</v>
      </c>
      <c r="L50" s="182">
        <f>IF(ISNUMBER('実質公債費比率（分子）の構造'!N$53),'実質公債費比率（分子）の構造'!N$53,NA())</f>
        <v>1213</v>
      </c>
      <c r="M50" s="182" t="e">
        <f>NA()</f>
        <v>#N/A</v>
      </c>
      <c r="N50" s="182" t="e">
        <f>NA()</f>
        <v>#N/A</v>
      </c>
      <c r="O50" s="182">
        <f>IF(ISNUMBER('実質公債費比率（分子）の構造'!O$53),'実質公債費比率（分子）の構造'!O$53,NA())</f>
        <v>1451</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29867</v>
      </c>
      <c r="E56" s="181"/>
      <c r="F56" s="181"/>
      <c r="G56" s="181">
        <f>'将来負担比率（分子）の構造'!J$52</f>
        <v>31858</v>
      </c>
      <c r="H56" s="181"/>
      <c r="I56" s="181"/>
      <c r="J56" s="181">
        <f>'将来負担比率（分子）の構造'!K$52</f>
        <v>32746</v>
      </c>
      <c r="K56" s="181"/>
      <c r="L56" s="181"/>
      <c r="M56" s="181">
        <f>'将来負担比率（分子）の構造'!L$52</f>
        <v>36115</v>
      </c>
      <c r="N56" s="181"/>
      <c r="O56" s="181"/>
      <c r="P56" s="181">
        <f>'将来負担比率（分子）の構造'!M$52</f>
        <v>38759</v>
      </c>
    </row>
    <row r="57" spans="1:16">
      <c r="A57" s="181" t="s">
        <v>42</v>
      </c>
      <c r="B57" s="181"/>
      <c r="C57" s="181"/>
      <c r="D57" s="181">
        <f>'将来負担比率（分子）の構造'!I$51</f>
        <v>1524</v>
      </c>
      <c r="E57" s="181"/>
      <c r="F57" s="181"/>
      <c r="G57" s="181">
        <f>'将来負担比率（分子）の構造'!J$51</f>
        <v>2018</v>
      </c>
      <c r="H57" s="181"/>
      <c r="I57" s="181"/>
      <c r="J57" s="181">
        <f>'将来負担比率（分子）の構造'!K$51</f>
        <v>2175</v>
      </c>
      <c r="K57" s="181"/>
      <c r="L57" s="181"/>
      <c r="M57" s="181">
        <f>'将来負担比率（分子）の構造'!L$51</f>
        <v>2211</v>
      </c>
      <c r="N57" s="181"/>
      <c r="O57" s="181"/>
      <c r="P57" s="181">
        <f>'将来負担比率（分子）の構造'!M$51</f>
        <v>2169</v>
      </c>
    </row>
    <row r="58" spans="1:16">
      <c r="A58" s="181" t="s">
        <v>41</v>
      </c>
      <c r="B58" s="181"/>
      <c r="C58" s="181"/>
      <c r="D58" s="181">
        <f>'将来負担比率（分子）の構造'!I$50</f>
        <v>9284</v>
      </c>
      <c r="E58" s="181"/>
      <c r="F58" s="181"/>
      <c r="G58" s="181">
        <f>'将来負担比率（分子）の構造'!J$50</f>
        <v>9889</v>
      </c>
      <c r="H58" s="181"/>
      <c r="I58" s="181"/>
      <c r="J58" s="181">
        <f>'将来負担比率（分子）の構造'!K$50</f>
        <v>9546</v>
      </c>
      <c r="K58" s="181"/>
      <c r="L58" s="181"/>
      <c r="M58" s="181">
        <f>'将来負担比率（分子）の構造'!L$50</f>
        <v>8311</v>
      </c>
      <c r="N58" s="181"/>
      <c r="O58" s="181"/>
      <c r="P58" s="181">
        <f>'将来負担比率（分子）の構造'!M$50</f>
        <v>7566</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2286</v>
      </c>
      <c r="C62" s="181"/>
      <c r="D62" s="181"/>
      <c r="E62" s="181">
        <f>'将来負担比率（分子）の構造'!J$45</f>
        <v>2077</v>
      </c>
      <c r="F62" s="181"/>
      <c r="G62" s="181"/>
      <c r="H62" s="181">
        <f>'将来負担比率（分子）の構造'!K$45</f>
        <v>1866</v>
      </c>
      <c r="I62" s="181"/>
      <c r="J62" s="181"/>
      <c r="K62" s="181">
        <f>'将来負担比率（分子）の構造'!L$45</f>
        <v>1727</v>
      </c>
      <c r="L62" s="181"/>
      <c r="M62" s="181"/>
      <c r="N62" s="181">
        <f>'将来負担比率（分子）の構造'!M$45</f>
        <v>1557</v>
      </c>
      <c r="O62" s="181"/>
      <c r="P62" s="181"/>
    </row>
    <row r="63" spans="1:16">
      <c r="A63" s="181" t="s">
        <v>34</v>
      </c>
      <c r="B63" s="181">
        <f>'将来負担比率（分子）の構造'!I$44</f>
        <v>1982</v>
      </c>
      <c r="C63" s="181"/>
      <c r="D63" s="181"/>
      <c r="E63" s="181">
        <f>'将来負担比率（分子）の構造'!J$44</f>
        <v>1486</v>
      </c>
      <c r="F63" s="181"/>
      <c r="G63" s="181"/>
      <c r="H63" s="181">
        <f>'将来負担比率（分子）の構造'!K$44</f>
        <v>1845</v>
      </c>
      <c r="I63" s="181"/>
      <c r="J63" s="181"/>
      <c r="K63" s="181">
        <f>'将来負担比率（分子）の構造'!L$44</f>
        <v>3131</v>
      </c>
      <c r="L63" s="181"/>
      <c r="M63" s="181"/>
      <c r="N63" s="181">
        <f>'将来負担比率（分子）の構造'!M$44</f>
        <v>8777</v>
      </c>
      <c r="O63" s="181"/>
      <c r="P63" s="181"/>
    </row>
    <row r="64" spans="1:16">
      <c r="A64" s="181" t="s">
        <v>33</v>
      </c>
      <c r="B64" s="181">
        <f>'将来負担比率（分子）の構造'!I$43</f>
        <v>7665</v>
      </c>
      <c r="C64" s="181"/>
      <c r="D64" s="181"/>
      <c r="E64" s="181">
        <f>'将来負担比率（分子）の構造'!J$43</f>
        <v>7333</v>
      </c>
      <c r="F64" s="181"/>
      <c r="G64" s="181"/>
      <c r="H64" s="181">
        <f>'将来負担比率（分子）の構造'!K$43</f>
        <v>7145</v>
      </c>
      <c r="I64" s="181"/>
      <c r="J64" s="181"/>
      <c r="K64" s="181">
        <f>'将来負担比率（分子）の構造'!L$43</f>
        <v>6628</v>
      </c>
      <c r="L64" s="181"/>
      <c r="M64" s="181"/>
      <c r="N64" s="181">
        <f>'将来負担比率（分子）の構造'!M$43</f>
        <v>6222</v>
      </c>
      <c r="O64" s="181"/>
      <c r="P64" s="181"/>
    </row>
    <row r="65" spans="1:16">
      <c r="A65" s="181" t="s">
        <v>32</v>
      </c>
      <c r="B65" s="181">
        <f>'将来負担比率（分子）の構造'!I$42</f>
        <v>20</v>
      </c>
      <c r="C65" s="181"/>
      <c r="D65" s="181"/>
      <c r="E65" s="181">
        <f>'将来負担比率（分子）の構造'!J$42</f>
        <v>13</v>
      </c>
      <c r="F65" s="181"/>
      <c r="G65" s="181"/>
      <c r="H65" s="181">
        <f>'将来負担比率（分子）の構造'!K$42</f>
        <v>6</v>
      </c>
      <c r="I65" s="181"/>
      <c r="J65" s="181"/>
      <c r="K65" s="181">
        <f>'将来負担比率（分子）の構造'!L$42</f>
        <v>2</v>
      </c>
      <c r="L65" s="181"/>
      <c r="M65" s="181"/>
      <c r="N65" s="181">
        <f>'将来負担比率（分子）の構造'!M$42</f>
        <v>2</v>
      </c>
      <c r="O65" s="181"/>
      <c r="P65" s="181"/>
    </row>
    <row r="66" spans="1:16">
      <c r="A66" s="181" t="s">
        <v>31</v>
      </c>
      <c r="B66" s="181">
        <f>'将来負担比率（分子）の構造'!I$41</f>
        <v>31124</v>
      </c>
      <c r="C66" s="181"/>
      <c r="D66" s="181"/>
      <c r="E66" s="181">
        <f>'将来負担比率（分子）の構造'!J$41</f>
        <v>33742</v>
      </c>
      <c r="F66" s="181"/>
      <c r="G66" s="181"/>
      <c r="H66" s="181">
        <f>'将来負担比率（分子）の構造'!K$41</f>
        <v>34582</v>
      </c>
      <c r="I66" s="181"/>
      <c r="J66" s="181"/>
      <c r="K66" s="181">
        <f>'将来負担比率（分子）の構造'!L$41</f>
        <v>35204</v>
      </c>
      <c r="L66" s="181"/>
      <c r="M66" s="181"/>
      <c r="N66" s="181">
        <f>'将来負担比率（分子）の構造'!M$41</f>
        <v>34286</v>
      </c>
      <c r="O66" s="181"/>
      <c r="P66" s="181"/>
    </row>
    <row r="67" spans="1:16">
      <c r="A67" s="181" t="s">
        <v>75</v>
      </c>
      <c r="B67" s="181" t="e">
        <f>NA()</f>
        <v>#N/A</v>
      </c>
      <c r="C67" s="181">
        <f>IF(ISNUMBER('将来負担比率（分子）の構造'!I$53), IF('将来負担比率（分子）の構造'!I$53 &lt; 0, 0, '将来負担比率（分子）の構造'!I$53), NA())</f>
        <v>2401</v>
      </c>
      <c r="D67" s="181" t="e">
        <f>NA()</f>
        <v>#N/A</v>
      </c>
      <c r="E67" s="181" t="e">
        <f>NA()</f>
        <v>#N/A</v>
      </c>
      <c r="F67" s="181">
        <f>IF(ISNUMBER('将来負担比率（分子）の構造'!J$53), IF('将来負担比率（分子）の構造'!J$53 &lt; 0, 0, '将来負担比率（分子）の構造'!J$53), NA())</f>
        <v>886</v>
      </c>
      <c r="G67" s="181" t="e">
        <f>NA()</f>
        <v>#N/A</v>
      </c>
      <c r="H67" s="181" t="e">
        <f>NA()</f>
        <v>#N/A</v>
      </c>
      <c r="I67" s="181">
        <f>IF(ISNUMBER('将来負担比率（分子）の構造'!K$53), IF('将来負担比率（分子）の構造'!K$53 &lt; 0, 0, '将来負担比率（分子）の構造'!K$53), NA())</f>
        <v>977</v>
      </c>
      <c r="J67" s="181" t="e">
        <f>NA()</f>
        <v>#N/A</v>
      </c>
      <c r="K67" s="181" t="e">
        <f>NA()</f>
        <v>#N/A</v>
      </c>
      <c r="L67" s="181">
        <f>IF(ISNUMBER('将来負担比率（分子）の構造'!L$53), IF('将来負担比率（分子）の構造'!L$53 &lt; 0, 0, '将来負担比率（分子）の構造'!L$53), NA())</f>
        <v>54</v>
      </c>
      <c r="M67" s="181" t="e">
        <f>NA()</f>
        <v>#N/A</v>
      </c>
      <c r="N67" s="181" t="e">
        <f>NA()</f>
        <v>#N/A</v>
      </c>
      <c r="O67" s="181">
        <f>IF(ISNUMBER('将来負担比率（分子）の構造'!M$53), IF('将来負担比率（分子）の構造'!M$53 &lt; 0, 0, '将来負担比率（分子）の構造'!M$53), NA())</f>
        <v>2350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5716</v>
      </c>
      <c r="C72" s="185">
        <f>基金残高に係る経年分析!G55</f>
        <v>5257</v>
      </c>
      <c r="D72" s="185">
        <f>基金残高に係る経年分析!H55</f>
        <v>5072</v>
      </c>
    </row>
    <row r="73" spans="1:16">
      <c r="A73" s="184" t="s">
        <v>78</v>
      </c>
      <c r="B73" s="185">
        <f>基金残高に係る経年分析!F56</f>
        <v>1384</v>
      </c>
      <c r="C73" s="185">
        <f>基金残高に係る経年分析!G56</f>
        <v>1089</v>
      </c>
      <c r="D73" s="185">
        <f>基金残高に係る経年分析!H56</f>
        <v>794</v>
      </c>
    </row>
    <row r="74" spans="1:16">
      <c r="A74" s="184" t="s">
        <v>79</v>
      </c>
      <c r="B74" s="185">
        <f>基金残高に係る経年分析!F57</f>
        <v>3539</v>
      </c>
      <c r="C74" s="185">
        <f>基金残高に係る経年分析!G57</f>
        <v>2828</v>
      </c>
      <c r="D74" s="185">
        <f>基金残高に係る経年分析!H57</f>
        <v>2594</v>
      </c>
    </row>
  </sheetData>
  <sheetProtection algorithmName="SHA-512" hashValue="Kx209DZdn2Fr25F/dskMMfhV8zlIo4NuxyMyQnJ4bufLCY9dr8ggVlOij8oD5C6dPQjBLUq0wNe4h5J91PRrzw==" saltValue="lrnWAVcBD8GLpEhVOtvK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212</v>
      </c>
      <c r="DI1" s="624"/>
      <c r="DJ1" s="624"/>
      <c r="DK1" s="624"/>
      <c r="DL1" s="624"/>
      <c r="DM1" s="624"/>
      <c r="DN1" s="625"/>
      <c r="DO1" s="226"/>
      <c r="DP1" s="623" t="s">
        <v>213</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6" t="s">
        <v>215</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216</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217</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c r="B4" s="626" t="s">
        <v>1</v>
      </c>
      <c r="C4" s="627"/>
      <c r="D4" s="627"/>
      <c r="E4" s="627"/>
      <c r="F4" s="627"/>
      <c r="G4" s="627"/>
      <c r="H4" s="627"/>
      <c r="I4" s="627"/>
      <c r="J4" s="627"/>
      <c r="K4" s="627"/>
      <c r="L4" s="627"/>
      <c r="M4" s="627"/>
      <c r="N4" s="627"/>
      <c r="O4" s="627"/>
      <c r="P4" s="627"/>
      <c r="Q4" s="628"/>
      <c r="R4" s="626" t="s">
        <v>218</v>
      </c>
      <c r="S4" s="627"/>
      <c r="T4" s="627"/>
      <c r="U4" s="627"/>
      <c r="V4" s="627"/>
      <c r="W4" s="627"/>
      <c r="X4" s="627"/>
      <c r="Y4" s="628"/>
      <c r="Z4" s="626" t="s">
        <v>219</v>
      </c>
      <c r="AA4" s="627"/>
      <c r="AB4" s="627"/>
      <c r="AC4" s="628"/>
      <c r="AD4" s="626" t="s">
        <v>220</v>
      </c>
      <c r="AE4" s="627"/>
      <c r="AF4" s="627"/>
      <c r="AG4" s="627"/>
      <c r="AH4" s="627"/>
      <c r="AI4" s="627"/>
      <c r="AJ4" s="627"/>
      <c r="AK4" s="628"/>
      <c r="AL4" s="626" t="s">
        <v>219</v>
      </c>
      <c r="AM4" s="627"/>
      <c r="AN4" s="627"/>
      <c r="AO4" s="628"/>
      <c r="AP4" s="632" t="s">
        <v>221</v>
      </c>
      <c r="AQ4" s="632"/>
      <c r="AR4" s="632"/>
      <c r="AS4" s="632"/>
      <c r="AT4" s="632"/>
      <c r="AU4" s="632"/>
      <c r="AV4" s="632"/>
      <c r="AW4" s="632"/>
      <c r="AX4" s="632"/>
      <c r="AY4" s="632"/>
      <c r="AZ4" s="632"/>
      <c r="BA4" s="632"/>
      <c r="BB4" s="632"/>
      <c r="BC4" s="632"/>
      <c r="BD4" s="632"/>
      <c r="BE4" s="632"/>
      <c r="BF4" s="632"/>
      <c r="BG4" s="632" t="s">
        <v>222</v>
      </c>
      <c r="BH4" s="632"/>
      <c r="BI4" s="632"/>
      <c r="BJ4" s="632"/>
      <c r="BK4" s="632"/>
      <c r="BL4" s="632"/>
      <c r="BM4" s="632"/>
      <c r="BN4" s="632"/>
      <c r="BO4" s="632" t="s">
        <v>219</v>
      </c>
      <c r="BP4" s="632"/>
      <c r="BQ4" s="632"/>
      <c r="BR4" s="632"/>
      <c r="BS4" s="632" t="s">
        <v>223</v>
      </c>
      <c r="BT4" s="632"/>
      <c r="BU4" s="632"/>
      <c r="BV4" s="632"/>
      <c r="BW4" s="632"/>
      <c r="BX4" s="632"/>
      <c r="BY4" s="632"/>
      <c r="BZ4" s="632"/>
      <c r="CA4" s="632"/>
      <c r="CB4" s="632"/>
      <c r="CD4" s="629" t="s">
        <v>224</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c r="B5" s="633" t="s">
        <v>225</v>
      </c>
      <c r="C5" s="634"/>
      <c r="D5" s="634"/>
      <c r="E5" s="634"/>
      <c r="F5" s="634"/>
      <c r="G5" s="634"/>
      <c r="H5" s="634"/>
      <c r="I5" s="634"/>
      <c r="J5" s="634"/>
      <c r="K5" s="634"/>
      <c r="L5" s="634"/>
      <c r="M5" s="634"/>
      <c r="N5" s="634"/>
      <c r="O5" s="634"/>
      <c r="P5" s="634"/>
      <c r="Q5" s="635"/>
      <c r="R5" s="636">
        <v>6931049</v>
      </c>
      <c r="S5" s="637"/>
      <c r="T5" s="637"/>
      <c r="U5" s="637"/>
      <c r="V5" s="637"/>
      <c r="W5" s="637"/>
      <c r="X5" s="637"/>
      <c r="Y5" s="638"/>
      <c r="Z5" s="639">
        <v>16.8</v>
      </c>
      <c r="AA5" s="639"/>
      <c r="AB5" s="639"/>
      <c r="AC5" s="639"/>
      <c r="AD5" s="640">
        <v>6772744</v>
      </c>
      <c r="AE5" s="640"/>
      <c r="AF5" s="640"/>
      <c r="AG5" s="640"/>
      <c r="AH5" s="640"/>
      <c r="AI5" s="640"/>
      <c r="AJ5" s="640"/>
      <c r="AK5" s="640"/>
      <c r="AL5" s="641">
        <v>39</v>
      </c>
      <c r="AM5" s="642"/>
      <c r="AN5" s="642"/>
      <c r="AO5" s="643"/>
      <c r="AP5" s="633" t="s">
        <v>226</v>
      </c>
      <c r="AQ5" s="634"/>
      <c r="AR5" s="634"/>
      <c r="AS5" s="634"/>
      <c r="AT5" s="634"/>
      <c r="AU5" s="634"/>
      <c r="AV5" s="634"/>
      <c r="AW5" s="634"/>
      <c r="AX5" s="634"/>
      <c r="AY5" s="634"/>
      <c r="AZ5" s="634"/>
      <c r="BA5" s="634"/>
      <c r="BB5" s="634"/>
      <c r="BC5" s="634"/>
      <c r="BD5" s="634"/>
      <c r="BE5" s="634"/>
      <c r="BF5" s="635"/>
      <c r="BG5" s="647">
        <v>6766976</v>
      </c>
      <c r="BH5" s="648"/>
      <c r="BI5" s="648"/>
      <c r="BJ5" s="648"/>
      <c r="BK5" s="648"/>
      <c r="BL5" s="648"/>
      <c r="BM5" s="648"/>
      <c r="BN5" s="649"/>
      <c r="BO5" s="650">
        <v>97.6</v>
      </c>
      <c r="BP5" s="650"/>
      <c r="BQ5" s="650"/>
      <c r="BR5" s="650"/>
      <c r="BS5" s="651">
        <v>82416</v>
      </c>
      <c r="BT5" s="651"/>
      <c r="BU5" s="651"/>
      <c r="BV5" s="651"/>
      <c r="BW5" s="651"/>
      <c r="BX5" s="651"/>
      <c r="BY5" s="651"/>
      <c r="BZ5" s="651"/>
      <c r="CA5" s="651"/>
      <c r="CB5" s="655"/>
      <c r="CD5" s="629" t="s">
        <v>221</v>
      </c>
      <c r="CE5" s="630"/>
      <c r="CF5" s="630"/>
      <c r="CG5" s="630"/>
      <c r="CH5" s="630"/>
      <c r="CI5" s="630"/>
      <c r="CJ5" s="630"/>
      <c r="CK5" s="630"/>
      <c r="CL5" s="630"/>
      <c r="CM5" s="630"/>
      <c r="CN5" s="630"/>
      <c r="CO5" s="630"/>
      <c r="CP5" s="630"/>
      <c r="CQ5" s="631"/>
      <c r="CR5" s="629" t="s">
        <v>227</v>
      </c>
      <c r="CS5" s="630"/>
      <c r="CT5" s="630"/>
      <c r="CU5" s="630"/>
      <c r="CV5" s="630"/>
      <c r="CW5" s="630"/>
      <c r="CX5" s="630"/>
      <c r="CY5" s="631"/>
      <c r="CZ5" s="629" t="s">
        <v>219</v>
      </c>
      <c r="DA5" s="630"/>
      <c r="DB5" s="630"/>
      <c r="DC5" s="631"/>
      <c r="DD5" s="629" t="s">
        <v>228</v>
      </c>
      <c r="DE5" s="630"/>
      <c r="DF5" s="630"/>
      <c r="DG5" s="630"/>
      <c r="DH5" s="630"/>
      <c r="DI5" s="630"/>
      <c r="DJ5" s="630"/>
      <c r="DK5" s="630"/>
      <c r="DL5" s="630"/>
      <c r="DM5" s="630"/>
      <c r="DN5" s="630"/>
      <c r="DO5" s="630"/>
      <c r="DP5" s="631"/>
      <c r="DQ5" s="629" t="s">
        <v>229</v>
      </c>
      <c r="DR5" s="630"/>
      <c r="DS5" s="630"/>
      <c r="DT5" s="630"/>
      <c r="DU5" s="630"/>
      <c r="DV5" s="630"/>
      <c r="DW5" s="630"/>
      <c r="DX5" s="630"/>
      <c r="DY5" s="630"/>
      <c r="DZ5" s="630"/>
      <c r="EA5" s="630"/>
      <c r="EB5" s="630"/>
      <c r="EC5" s="631"/>
    </row>
    <row r="6" spans="2:143" ht="11.25" customHeight="1">
      <c r="B6" s="644" t="s">
        <v>230</v>
      </c>
      <c r="C6" s="645"/>
      <c r="D6" s="645"/>
      <c r="E6" s="645"/>
      <c r="F6" s="645"/>
      <c r="G6" s="645"/>
      <c r="H6" s="645"/>
      <c r="I6" s="645"/>
      <c r="J6" s="645"/>
      <c r="K6" s="645"/>
      <c r="L6" s="645"/>
      <c r="M6" s="645"/>
      <c r="N6" s="645"/>
      <c r="O6" s="645"/>
      <c r="P6" s="645"/>
      <c r="Q6" s="646"/>
      <c r="R6" s="647">
        <v>277267</v>
      </c>
      <c r="S6" s="648"/>
      <c r="T6" s="648"/>
      <c r="U6" s="648"/>
      <c r="V6" s="648"/>
      <c r="W6" s="648"/>
      <c r="X6" s="648"/>
      <c r="Y6" s="649"/>
      <c r="Z6" s="650">
        <v>0.7</v>
      </c>
      <c r="AA6" s="650"/>
      <c r="AB6" s="650"/>
      <c r="AC6" s="650"/>
      <c r="AD6" s="651">
        <v>277267</v>
      </c>
      <c r="AE6" s="651"/>
      <c r="AF6" s="651"/>
      <c r="AG6" s="651"/>
      <c r="AH6" s="651"/>
      <c r="AI6" s="651"/>
      <c r="AJ6" s="651"/>
      <c r="AK6" s="651"/>
      <c r="AL6" s="652">
        <v>1.6</v>
      </c>
      <c r="AM6" s="653"/>
      <c r="AN6" s="653"/>
      <c r="AO6" s="654"/>
      <c r="AP6" s="644" t="s">
        <v>231</v>
      </c>
      <c r="AQ6" s="645"/>
      <c r="AR6" s="645"/>
      <c r="AS6" s="645"/>
      <c r="AT6" s="645"/>
      <c r="AU6" s="645"/>
      <c r="AV6" s="645"/>
      <c r="AW6" s="645"/>
      <c r="AX6" s="645"/>
      <c r="AY6" s="645"/>
      <c r="AZ6" s="645"/>
      <c r="BA6" s="645"/>
      <c r="BB6" s="645"/>
      <c r="BC6" s="645"/>
      <c r="BD6" s="645"/>
      <c r="BE6" s="645"/>
      <c r="BF6" s="646"/>
      <c r="BG6" s="647">
        <v>6766976</v>
      </c>
      <c r="BH6" s="648"/>
      <c r="BI6" s="648"/>
      <c r="BJ6" s="648"/>
      <c r="BK6" s="648"/>
      <c r="BL6" s="648"/>
      <c r="BM6" s="648"/>
      <c r="BN6" s="649"/>
      <c r="BO6" s="650">
        <v>97.6</v>
      </c>
      <c r="BP6" s="650"/>
      <c r="BQ6" s="650"/>
      <c r="BR6" s="650"/>
      <c r="BS6" s="651">
        <v>82416</v>
      </c>
      <c r="BT6" s="651"/>
      <c r="BU6" s="651"/>
      <c r="BV6" s="651"/>
      <c r="BW6" s="651"/>
      <c r="BX6" s="651"/>
      <c r="BY6" s="651"/>
      <c r="BZ6" s="651"/>
      <c r="CA6" s="651"/>
      <c r="CB6" s="655"/>
      <c r="CD6" s="658" t="s">
        <v>232</v>
      </c>
      <c r="CE6" s="659"/>
      <c r="CF6" s="659"/>
      <c r="CG6" s="659"/>
      <c r="CH6" s="659"/>
      <c r="CI6" s="659"/>
      <c r="CJ6" s="659"/>
      <c r="CK6" s="659"/>
      <c r="CL6" s="659"/>
      <c r="CM6" s="659"/>
      <c r="CN6" s="659"/>
      <c r="CO6" s="659"/>
      <c r="CP6" s="659"/>
      <c r="CQ6" s="660"/>
      <c r="CR6" s="647">
        <v>221413</v>
      </c>
      <c r="CS6" s="648"/>
      <c r="CT6" s="648"/>
      <c r="CU6" s="648"/>
      <c r="CV6" s="648"/>
      <c r="CW6" s="648"/>
      <c r="CX6" s="648"/>
      <c r="CY6" s="649"/>
      <c r="CZ6" s="641">
        <v>0.6</v>
      </c>
      <c r="DA6" s="642"/>
      <c r="DB6" s="642"/>
      <c r="DC6" s="661"/>
      <c r="DD6" s="656" t="s">
        <v>127</v>
      </c>
      <c r="DE6" s="648"/>
      <c r="DF6" s="648"/>
      <c r="DG6" s="648"/>
      <c r="DH6" s="648"/>
      <c r="DI6" s="648"/>
      <c r="DJ6" s="648"/>
      <c r="DK6" s="648"/>
      <c r="DL6" s="648"/>
      <c r="DM6" s="648"/>
      <c r="DN6" s="648"/>
      <c r="DO6" s="648"/>
      <c r="DP6" s="649"/>
      <c r="DQ6" s="656">
        <v>221285</v>
      </c>
      <c r="DR6" s="648"/>
      <c r="DS6" s="648"/>
      <c r="DT6" s="648"/>
      <c r="DU6" s="648"/>
      <c r="DV6" s="648"/>
      <c r="DW6" s="648"/>
      <c r="DX6" s="648"/>
      <c r="DY6" s="648"/>
      <c r="DZ6" s="648"/>
      <c r="EA6" s="648"/>
      <c r="EB6" s="648"/>
      <c r="EC6" s="657"/>
    </row>
    <row r="7" spans="2:143" ht="11.25" customHeight="1">
      <c r="B7" s="644" t="s">
        <v>233</v>
      </c>
      <c r="C7" s="645"/>
      <c r="D7" s="645"/>
      <c r="E7" s="645"/>
      <c r="F7" s="645"/>
      <c r="G7" s="645"/>
      <c r="H7" s="645"/>
      <c r="I7" s="645"/>
      <c r="J7" s="645"/>
      <c r="K7" s="645"/>
      <c r="L7" s="645"/>
      <c r="M7" s="645"/>
      <c r="N7" s="645"/>
      <c r="O7" s="645"/>
      <c r="P7" s="645"/>
      <c r="Q7" s="646"/>
      <c r="R7" s="647">
        <v>4305</v>
      </c>
      <c r="S7" s="648"/>
      <c r="T7" s="648"/>
      <c r="U7" s="648"/>
      <c r="V7" s="648"/>
      <c r="W7" s="648"/>
      <c r="X7" s="648"/>
      <c r="Y7" s="649"/>
      <c r="Z7" s="650">
        <v>0</v>
      </c>
      <c r="AA7" s="650"/>
      <c r="AB7" s="650"/>
      <c r="AC7" s="650"/>
      <c r="AD7" s="651">
        <v>4305</v>
      </c>
      <c r="AE7" s="651"/>
      <c r="AF7" s="651"/>
      <c r="AG7" s="651"/>
      <c r="AH7" s="651"/>
      <c r="AI7" s="651"/>
      <c r="AJ7" s="651"/>
      <c r="AK7" s="651"/>
      <c r="AL7" s="652">
        <v>0</v>
      </c>
      <c r="AM7" s="653"/>
      <c r="AN7" s="653"/>
      <c r="AO7" s="654"/>
      <c r="AP7" s="644" t="s">
        <v>234</v>
      </c>
      <c r="AQ7" s="645"/>
      <c r="AR7" s="645"/>
      <c r="AS7" s="645"/>
      <c r="AT7" s="645"/>
      <c r="AU7" s="645"/>
      <c r="AV7" s="645"/>
      <c r="AW7" s="645"/>
      <c r="AX7" s="645"/>
      <c r="AY7" s="645"/>
      <c r="AZ7" s="645"/>
      <c r="BA7" s="645"/>
      <c r="BB7" s="645"/>
      <c r="BC7" s="645"/>
      <c r="BD7" s="645"/>
      <c r="BE7" s="645"/>
      <c r="BF7" s="646"/>
      <c r="BG7" s="647">
        <v>3026525</v>
      </c>
      <c r="BH7" s="648"/>
      <c r="BI7" s="648"/>
      <c r="BJ7" s="648"/>
      <c r="BK7" s="648"/>
      <c r="BL7" s="648"/>
      <c r="BM7" s="648"/>
      <c r="BN7" s="649"/>
      <c r="BO7" s="650">
        <v>43.7</v>
      </c>
      <c r="BP7" s="650"/>
      <c r="BQ7" s="650"/>
      <c r="BR7" s="650"/>
      <c r="BS7" s="651">
        <v>82416</v>
      </c>
      <c r="BT7" s="651"/>
      <c r="BU7" s="651"/>
      <c r="BV7" s="651"/>
      <c r="BW7" s="651"/>
      <c r="BX7" s="651"/>
      <c r="BY7" s="651"/>
      <c r="BZ7" s="651"/>
      <c r="CA7" s="651"/>
      <c r="CB7" s="655"/>
      <c r="CD7" s="662" t="s">
        <v>235</v>
      </c>
      <c r="CE7" s="663"/>
      <c r="CF7" s="663"/>
      <c r="CG7" s="663"/>
      <c r="CH7" s="663"/>
      <c r="CI7" s="663"/>
      <c r="CJ7" s="663"/>
      <c r="CK7" s="663"/>
      <c r="CL7" s="663"/>
      <c r="CM7" s="663"/>
      <c r="CN7" s="663"/>
      <c r="CO7" s="663"/>
      <c r="CP7" s="663"/>
      <c r="CQ7" s="664"/>
      <c r="CR7" s="647">
        <v>10666196</v>
      </c>
      <c r="CS7" s="648"/>
      <c r="CT7" s="648"/>
      <c r="CU7" s="648"/>
      <c r="CV7" s="648"/>
      <c r="CW7" s="648"/>
      <c r="CX7" s="648"/>
      <c r="CY7" s="649"/>
      <c r="CZ7" s="650">
        <v>26.6</v>
      </c>
      <c r="DA7" s="650"/>
      <c r="DB7" s="650"/>
      <c r="DC7" s="650"/>
      <c r="DD7" s="656">
        <v>204055</v>
      </c>
      <c r="DE7" s="648"/>
      <c r="DF7" s="648"/>
      <c r="DG7" s="648"/>
      <c r="DH7" s="648"/>
      <c r="DI7" s="648"/>
      <c r="DJ7" s="648"/>
      <c r="DK7" s="648"/>
      <c r="DL7" s="648"/>
      <c r="DM7" s="648"/>
      <c r="DN7" s="648"/>
      <c r="DO7" s="648"/>
      <c r="DP7" s="649"/>
      <c r="DQ7" s="656">
        <v>3612052</v>
      </c>
      <c r="DR7" s="648"/>
      <c r="DS7" s="648"/>
      <c r="DT7" s="648"/>
      <c r="DU7" s="648"/>
      <c r="DV7" s="648"/>
      <c r="DW7" s="648"/>
      <c r="DX7" s="648"/>
      <c r="DY7" s="648"/>
      <c r="DZ7" s="648"/>
      <c r="EA7" s="648"/>
      <c r="EB7" s="648"/>
      <c r="EC7" s="657"/>
    </row>
    <row r="8" spans="2:143" ht="11.25" customHeight="1">
      <c r="B8" s="644" t="s">
        <v>236</v>
      </c>
      <c r="C8" s="645"/>
      <c r="D8" s="645"/>
      <c r="E8" s="645"/>
      <c r="F8" s="645"/>
      <c r="G8" s="645"/>
      <c r="H8" s="645"/>
      <c r="I8" s="645"/>
      <c r="J8" s="645"/>
      <c r="K8" s="645"/>
      <c r="L8" s="645"/>
      <c r="M8" s="645"/>
      <c r="N8" s="645"/>
      <c r="O8" s="645"/>
      <c r="P8" s="645"/>
      <c r="Q8" s="646"/>
      <c r="R8" s="647">
        <v>18560</v>
      </c>
      <c r="S8" s="648"/>
      <c r="T8" s="648"/>
      <c r="U8" s="648"/>
      <c r="V8" s="648"/>
      <c r="W8" s="648"/>
      <c r="X8" s="648"/>
      <c r="Y8" s="649"/>
      <c r="Z8" s="650">
        <v>0</v>
      </c>
      <c r="AA8" s="650"/>
      <c r="AB8" s="650"/>
      <c r="AC8" s="650"/>
      <c r="AD8" s="651">
        <v>18560</v>
      </c>
      <c r="AE8" s="651"/>
      <c r="AF8" s="651"/>
      <c r="AG8" s="651"/>
      <c r="AH8" s="651"/>
      <c r="AI8" s="651"/>
      <c r="AJ8" s="651"/>
      <c r="AK8" s="651"/>
      <c r="AL8" s="652">
        <v>0.1</v>
      </c>
      <c r="AM8" s="653"/>
      <c r="AN8" s="653"/>
      <c r="AO8" s="654"/>
      <c r="AP8" s="644" t="s">
        <v>237</v>
      </c>
      <c r="AQ8" s="645"/>
      <c r="AR8" s="645"/>
      <c r="AS8" s="645"/>
      <c r="AT8" s="645"/>
      <c r="AU8" s="645"/>
      <c r="AV8" s="645"/>
      <c r="AW8" s="645"/>
      <c r="AX8" s="645"/>
      <c r="AY8" s="645"/>
      <c r="AZ8" s="645"/>
      <c r="BA8" s="645"/>
      <c r="BB8" s="645"/>
      <c r="BC8" s="645"/>
      <c r="BD8" s="645"/>
      <c r="BE8" s="645"/>
      <c r="BF8" s="646"/>
      <c r="BG8" s="647">
        <v>103262</v>
      </c>
      <c r="BH8" s="648"/>
      <c r="BI8" s="648"/>
      <c r="BJ8" s="648"/>
      <c r="BK8" s="648"/>
      <c r="BL8" s="648"/>
      <c r="BM8" s="648"/>
      <c r="BN8" s="649"/>
      <c r="BO8" s="650">
        <v>1.5</v>
      </c>
      <c r="BP8" s="650"/>
      <c r="BQ8" s="650"/>
      <c r="BR8" s="650"/>
      <c r="BS8" s="656" t="s">
        <v>127</v>
      </c>
      <c r="BT8" s="648"/>
      <c r="BU8" s="648"/>
      <c r="BV8" s="648"/>
      <c r="BW8" s="648"/>
      <c r="BX8" s="648"/>
      <c r="BY8" s="648"/>
      <c r="BZ8" s="648"/>
      <c r="CA8" s="648"/>
      <c r="CB8" s="657"/>
      <c r="CD8" s="662" t="s">
        <v>238</v>
      </c>
      <c r="CE8" s="663"/>
      <c r="CF8" s="663"/>
      <c r="CG8" s="663"/>
      <c r="CH8" s="663"/>
      <c r="CI8" s="663"/>
      <c r="CJ8" s="663"/>
      <c r="CK8" s="663"/>
      <c r="CL8" s="663"/>
      <c r="CM8" s="663"/>
      <c r="CN8" s="663"/>
      <c r="CO8" s="663"/>
      <c r="CP8" s="663"/>
      <c r="CQ8" s="664"/>
      <c r="CR8" s="647">
        <v>12387445</v>
      </c>
      <c r="CS8" s="648"/>
      <c r="CT8" s="648"/>
      <c r="CU8" s="648"/>
      <c r="CV8" s="648"/>
      <c r="CW8" s="648"/>
      <c r="CX8" s="648"/>
      <c r="CY8" s="649"/>
      <c r="CZ8" s="650">
        <v>30.9</v>
      </c>
      <c r="DA8" s="650"/>
      <c r="DB8" s="650"/>
      <c r="DC8" s="650"/>
      <c r="DD8" s="656">
        <v>320186</v>
      </c>
      <c r="DE8" s="648"/>
      <c r="DF8" s="648"/>
      <c r="DG8" s="648"/>
      <c r="DH8" s="648"/>
      <c r="DI8" s="648"/>
      <c r="DJ8" s="648"/>
      <c r="DK8" s="648"/>
      <c r="DL8" s="648"/>
      <c r="DM8" s="648"/>
      <c r="DN8" s="648"/>
      <c r="DO8" s="648"/>
      <c r="DP8" s="649"/>
      <c r="DQ8" s="656">
        <v>5937018</v>
      </c>
      <c r="DR8" s="648"/>
      <c r="DS8" s="648"/>
      <c r="DT8" s="648"/>
      <c r="DU8" s="648"/>
      <c r="DV8" s="648"/>
      <c r="DW8" s="648"/>
      <c r="DX8" s="648"/>
      <c r="DY8" s="648"/>
      <c r="DZ8" s="648"/>
      <c r="EA8" s="648"/>
      <c r="EB8" s="648"/>
      <c r="EC8" s="657"/>
    </row>
    <row r="9" spans="2:143" ht="11.25" customHeight="1">
      <c r="B9" s="644" t="s">
        <v>239</v>
      </c>
      <c r="C9" s="645"/>
      <c r="D9" s="645"/>
      <c r="E9" s="645"/>
      <c r="F9" s="645"/>
      <c r="G9" s="645"/>
      <c r="H9" s="645"/>
      <c r="I9" s="645"/>
      <c r="J9" s="645"/>
      <c r="K9" s="645"/>
      <c r="L9" s="645"/>
      <c r="M9" s="645"/>
      <c r="N9" s="645"/>
      <c r="O9" s="645"/>
      <c r="P9" s="645"/>
      <c r="Q9" s="646"/>
      <c r="R9" s="647">
        <v>18070</v>
      </c>
      <c r="S9" s="648"/>
      <c r="T9" s="648"/>
      <c r="U9" s="648"/>
      <c r="V9" s="648"/>
      <c r="W9" s="648"/>
      <c r="X9" s="648"/>
      <c r="Y9" s="649"/>
      <c r="Z9" s="650">
        <v>0</v>
      </c>
      <c r="AA9" s="650"/>
      <c r="AB9" s="650"/>
      <c r="AC9" s="650"/>
      <c r="AD9" s="651">
        <v>18070</v>
      </c>
      <c r="AE9" s="651"/>
      <c r="AF9" s="651"/>
      <c r="AG9" s="651"/>
      <c r="AH9" s="651"/>
      <c r="AI9" s="651"/>
      <c r="AJ9" s="651"/>
      <c r="AK9" s="651"/>
      <c r="AL9" s="652">
        <v>0.1</v>
      </c>
      <c r="AM9" s="653"/>
      <c r="AN9" s="653"/>
      <c r="AO9" s="654"/>
      <c r="AP9" s="644" t="s">
        <v>240</v>
      </c>
      <c r="AQ9" s="645"/>
      <c r="AR9" s="645"/>
      <c r="AS9" s="645"/>
      <c r="AT9" s="645"/>
      <c r="AU9" s="645"/>
      <c r="AV9" s="645"/>
      <c r="AW9" s="645"/>
      <c r="AX9" s="645"/>
      <c r="AY9" s="645"/>
      <c r="AZ9" s="645"/>
      <c r="BA9" s="645"/>
      <c r="BB9" s="645"/>
      <c r="BC9" s="645"/>
      <c r="BD9" s="645"/>
      <c r="BE9" s="645"/>
      <c r="BF9" s="646"/>
      <c r="BG9" s="647">
        <v>2478268</v>
      </c>
      <c r="BH9" s="648"/>
      <c r="BI9" s="648"/>
      <c r="BJ9" s="648"/>
      <c r="BK9" s="648"/>
      <c r="BL9" s="648"/>
      <c r="BM9" s="648"/>
      <c r="BN9" s="649"/>
      <c r="BO9" s="650">
        <v>35.799999999999997</v>
      </c>
      <c r="BP9" s="650"/>
      <c r="BQ9" s="650"/>
      <c r="BR9" s="650"/>
      <c r="BS9" s="656" t="s">
        <v>127</v>
      </c>
      <c r="BT9" s="648"/>
      <c r="BU9" s="648"/>
      <c r="BV9" s="648"/>
      <c r="BW9" s="648"/>
      <c r="BX9" s="648"/>
      <c r="BY9" s="648"/>
      <c r="BZ9" s="648"/>
      <c r="CA9" s="648"/>
      <c r="CB9" s="657"/>
      <c r="CD9" s="662" t="s">
        <v>241</v>
      </c>
      <c r="CE9" s="663"/>
      <c r="CF9" s="663"/>
      <c r="CG9" s="663"/>
      <c r="CH9" s="663"/>
      <c r="CI9" s="663"/>
      <c r="CJ9" s="663"/>
      <c r="CK9" s="663"/>
      <c r="CL9" s="663"/>
      <c r="CM9" s="663"/>
      <c r="CN9" s="663"/>
      <c r="CO9" s="663"/>
      <c r="CP9" s="663"/>
      <c r="CQ9" s="664"/>
      <c r="CR9" s="647">
        <v>2340374</v>
      </c>
      <c r="CS9" s="648"/>
      <c r="CT9" s="648"/>
      <c r="CU9" s="648"/>
      <c r="CV9" s="648"/>
      <c r="CW9" s="648"/>
      <c r="CX9" s="648"/>
      <c r="CY9" s="649"/>
      <c r="CZ9" s="650">
        <v>5.8</v>
      </c>
      <c r="DA9" s="650"/>
      <c r="DB9" s="650"/>
      <c r="DC9" s="650"/>
      <c r="DD9" s="656">
        <v>48135</v>
      </c>
      <c r="DE9" s="648"/>
      <c r="DF9" s="648"/>
      <c r="DG9" s="648"/>
      <c r="DH9" s="648"/>
      <c r="DI9" s="648"/>
      <c r="DJ9" s="648"/>
      <c r="DK9" s="648"/>
      <c r="DL9" s="648"/>
      <c r="DM9" s="648"/>
      <c r="DN9" s="648"/>
      <c r="DO9" s="648"/>
      <c r="DP9" s="649"/>
      <c r="DQ9" s="656">
        <v>2195931</v>
      </c>
      <c r="DR9" s="648"/>
      <c r="DS9" s="648"/>
      <c r="DT9" s="648"/>
      <c r="DU9" s="648"/>
      <c r="DV9" s="648"/>
      <c r="DW9" s="648"/>
      <c r="DX9" s="648"/>
      <c r="DY9" s="648"/>
      <c r="DZ9" s="648"/>
      <c r="EA9" s="648"/>
      <c r="EB9" s="648"/>
      <c r="EC9" s="657"/>
    </row>
    <row r="10" spans="2:143" ht="11.25" customHeight="1">
      <c r="B10" s="644" t="s">
        <v>242</v>
      </c>
      <c r="C10" s="645"/>
      <c r="D10" s="645"/>
      <c r="E10" s="645"/>
      <c r="F10" s="645"/>
      <c r="G10" s="645"/>
      <c r="H10" s="645"/>
      <c r="I10" s="645"/>
      <c r="J10" s="645"/>
      <c r="K10" s="645"/>
      <c r="L10" s="645"/>
      <c r="M10" s="645"/>
      <c r="N10" s="645"/>
      <c r="O10" s="645"/>
      <c r="P10" s="645"/>
      <c r="Q10" s="646"/>
      <c r="R10" s="647" t="s">
        <v>127</v>
      </c>
      <c r="S10" s="648"/>
      <c r="T10" s="648"/>
      <c r="U10" s="648"/>
      <c r="V10" s="648"/>
      <c r="W10" s="648"/>
      <c r="X10" s="648"/>
      <c r="Y10" s="649"/>
      <c r="Z10" s="650" t="s">
        <v>127</v>
      </c>
      <c r="AA10" s="650"/>
      <c r="AB10" s="650"/>
      <c r="AC10" s="650"/>
      <c r="AD10" s="651" t="s">
        <v>243</v>
      </c>
      <c r="AE10" s="651"/>
      <c r="AF10" s="651"/>
      <c r="AG10" s="651"/>
      <c r="AH10" s="651"/>
      <c r="AI10" s="651"/>
      <c r="AJ10" s="651"/>
      <c r="AK10" s="651"/>
      <c r="AL10" s="652" t="s">
        <v>243</v>
      </c>
      <c r="AM10" s="653"/>
      <c r="AN10" s="653"/>
      <c r="AO10" s="654"/>
      <c r="AP10" s="644" t="s">
        <v>244</v>
      </c>
      <c r="AQ10" s="645"/>
      <c r="AR10" s="645"/>
      <c r="AS10" s="645"/>
      <c r="AT10" s="645"/>
      <c r="AU10" s="645"/>
      <c r="AV10" s="645"/>
      <c r="AW10" s="645"/>
      <c r="AX10" s="645"/>
      <c r="AY10" s="645"/>
      <c r="AZ10" s="645"/>
      <c r="BA10" s="645"/>
      <c r="BB10" s="645"/>
      <c r="BC10" s="645"/>
      <c r="BD10" s="645"/>
      <c r="BE10" s="645"/>
      <c r="BF10" s="646"/>
      <c r="BG10" s="647">
        <v>174644</v>
      </c>
      <c r="BH10" s="648"/>
      <c r="BI10" s="648"/>
      <c r="BJ10" s="648"/>
      <c r="BK10" s="648"/>
      <c r="BL10" s="648"/>
      <c r="BM10" s="648"/>
      <c r="BN10" s="649"/>
      <c r="BO10" s="650">
        <v>2.5</v>
      </c>
      <c r="BP10" s="650"/>
      <c r="BQ10" s="650"/>
      <c r="BR10" s="650"/>
      <c r="BS10" s="656">
        <v>28825</v>
      </c>
      <c r="BT10" s="648"/>
      <c r="BU10" s="648"/>
      <c r="BV10" s="648"/>
      <c r="BW10" s="648"/>
      <c r="BX10" s="648"/>
      <c r="BY10" s="648"/>
      <c r="BZ10" s="648"/>
      <c r="CA10" s="648"/>
      <c r="CB10" s="657"/>
      <c r="CD10" s="662" t="s">
        <v>245</v>
      </c>
      <c r="CE10" s="663"/>
      <c r="CF10" s="663"/>
      <c r="CG10" s="663"/>
      <c r="CH10" s="663"/>
      <c r="CI10" s="663"/>
      <c r="CJ10" s="663"/>
      <c r="CK10" s="663"/>
      <c r="CL10" s="663"/>
      <c r="CM10" s="663"/>
      <c r="CN10" s="663"/>
      <c r="CO10" s="663"/>
      <c r="CP10" s="663"/>
      <c r="CQ10" s="664"/>
      <c r="CR10" s="647" t="s">
        <v>243</v>
      </c>
      <c r="CS10" s="648"/>
      <c r="CT10" s="648"/>
      <c r="CU10" s="648"/>
      <c r="CV10" s="648"/>
      <c r="CW10" s="648"/>
      <c r="CX10" s="648"/>
      <c r="CY10" s="649"/>
      <c r="CZ10" s="650" t="s">
        <v>127</v>
      </c>
      <c r="DA10" s="650"/>
      <c r="DB10" s="650"/>
      <c r="DC10" s="650"/>
      <c r="DD10" s="656" t="s">
        <v>127</v>
      </c>
      <c r="DE10" s="648"/>
      <c r="DF10" s="648"/>
      <c r="DG10" s="648"/>
      <c r="DH10" s="648"/>
      <c r="DI10" s="648"/>
      <c r="DJ10" s="648"/>
      <c r="DK10" s="648"/>
      <c r="DL10" s="648"/>
      <c r="DM10" s="648"/>
      <c r="DN10" s="648"/>
      <c r="DO10" s="648"/>
      <c r="DP10" s="649"/>
      <c r="DQ10" s="656" t="s">
        <v>243</v>
      </c>
      <c r="DR10" s="648"/>
      <c r="DS10" s="648"/>
      <c r="DT10" s="648"/>
      <c r="DU10" s="648"/>
      <c r="DV10" s="648"/>
      <c r="DW10" s="648"/>
      <c r="DX10" s="648"/>
      <c r="DY10" s="648"/>
      <c r="DZ10" s="648"/>
      <c r="EA10" s="648"/>
      <c r="EB10" s="648"/>
      <c r="EC10" s="657"/>
    </row>
    <row r="11" spans="2:143" ht="11.25" customHeight="1">
      <c r="B11" s="644" t="s">
        <v>246</v>
      </c>
      <c r="C11" s="645"/>
      <c r="D11" s="645"/>
      <c r="E11" s="645"/>
      <c r="F11" s="645"/>
      <c r="G11" s="645"/>
      <c r="H11" s="645"/>
      <c r="I11" s="645"/>
      <c r="J11" s="645"/>
      <c r="K11" s="645"/>
      <c r="L11" s="645"/>
      <c r="M11" s="645"/>
      <c r="N11" s="645"/>
      <c r="O11" s="645"/>
      <c r="P11" s="645"/>
      <c r="Q11" s="646"/>
      <c r="R11" s="647">
        <v>1379152</v>
      </c>
      <c r="S11" s="648"/>
      <c r="T11" s="648"/>
      <c r="U11" s="648"/>
      <c r="V11" s="648"/>
      <c r="W11" s="648"/>
      <c r="X11" s="648"/>
      <c r="Y11" s="649"/>
      <c r="Z11" s="652">
        <v>3.3</v>
      </c>
      <c r="AA11" s="653"/>
      <c r="AB11" s="653"/>
      <c r="AC11" s="665"/>
      <c r="AD11" s="656">
        <v>1379152</v>
      </c>
      <c r="AE11" s="648"/>
      <c r="AF11" s="648"/>
      <c r="AG11" s="648"/>
      <c r="AH11" s="648"/>
      <c r="AI11" s="648"/>
      <c r="AJ11" s="648"/>
      <c r="AK11" s="649"/>
      <c r="AL11" s="652">
        <v>7.9</v>
      </c>
      <c r="AM11" s="653"/>
      <c r="AN11" s="653"/>
      <c r="AO11" s="654"/>
      <c r="AP11" s="644" t="s">
        <v>247</v>
      </c>
      <c r="AQ11" s="645"/>
      <c r="AR11" s="645"/>
      <c r="AS11" s="645"/>
      <c r="AT11" s="645"/>
      <c r="AU11" s="645"/>
      <c r="AV11" s="645"/>
      <c r="AW11" s="645"/>
      <c r="AX11" s="645"/>
      <c r="AY11" s="645"/>
      <c r="AZ11" s="645"/>
      <c r="BA11" s="645"/>
      <c r="BB11" s="645"/>
      <c r="BC11" s="645"/>
      <c r="BD11" s="645"/>
      <c r="BE11" s="645"/>
      <c r="BF11" s="646"/>
      <c r="BG11" s="647">
        <v>270351</v>
      </c>
      <c r="BH11" s="648"/>
      <c r="BI11" s="648"/>
      <c r="BJ11" s="648"/>
      <c r="BK11" s="648"/>
      <c r="BL11" s="648"/>
      <c r="BM11" s="648"/>
      <c r="BN11" s="649"/>
      <c r="BO11" s="650">
        <v>3.9</v>
      </c>
      <c r="BP11" s="650"/>
      <c r="BQ11" s="650"/>
      <c r="BR11" s="650"/>
      <c r="BS11" s="656">
        <v>53591</v>
      </c>
      <c r="BT11" s="648"/>
      <c r="BU11" s="648"/>
      <c r="BV11" s="648"/>
      <c r="BW11" s="648"/>
      <c r="BX11" s="648"/>
      <c r="BY11" s="648"/>
      <c r="BZ11" s="648"/>
      <c r="CA11" s="648"/>
      <c r="CB11" s="657"/>
      <c r="CD11" s="662" t="s">
        <v>248</v>
      </c>
      <c r="CE11" s="663"/>
      <c r="CF11" s="663"/>
      <c r="CG11" s="663"/>
      <c r="CH11" s="663"/>
      <c r="CI11" s="663"/>
      <c r="CJ11" s="663"/>
      <c r="CK11" s="663"/>
      <c r="CL11" s="663"/>
      <c r="CM11" s="663"/>
      <c r="CN11" s="663"/>
      <c r="CO11" s="663"/>
      <c r="CP11" s="663"/>
      <c r="CQ11" s="664"/>
      <c r="CR11" s="647">
        <v>1869835</v>
      </c>
      <c r="CS11" s="648"/>
      <c r="CT11" s="648"/>
      <c r="CU11" s="648"/>
      <c r="CV11" s="648"/>
      <c r="CW11" s="648"/>
      <c r="CX11" s="648"/>
      <c r="CY11" s="649"/>
      <c r="CZ11" s="650">
        <v>4.7</v>
      </c>
      <c r="DA11" s="650"/>
      <c r="DB11" s="650"/>
      <c r="DC11" s="650"/>
      <c r="DD11" s="656">
        <v>1118589</v>
      </c>
      <c r="DE11" s="648"/>
      <c r="DF11" s="648"/>
      <c r="DG11" s="648"/>
      <c r="DH11" s="648"/>
      <c r="DI11" s="648"/>
      <c r="DJ11" s="648"/>
      <c r="DK11" s="648"/>
      <c r="DL11" s="648"/>
      <c r="DM11" s="648"/>
      <c r="DN11" s="648"/>
      <c r="DO11" s="648"/>
      <c r="DP11" s="649"/>
      <c r="DQ11" s="656">
        <v>818399</v>
      </c>
      <c r="DR11" s="648"/>
      <c r="DS11" s="648"/>
      <c r="DT11" s="648"/>
      <c r="DU11" s="648"/>
      <c r="DV11" s="648"/>
      <c r="DW11" s="648"/>
      <c r="DX11" s="648"/>
      <c r="DY11" s="648"/>
      <c r="DZ11" s="648"/>
      <c r="EA11" s="648"/>
      <c r="EB11" s="648"/>
      <c r="EC11" s="657"/>
    </row>
    <row r="12" spans="2:143" ht="11.25" customHeight="1">
      <c r="B12" s="644" t="s">
        <v>249</v>
      </c>
      <c r="C12" s="645"/>
      <c r="D12" s="645"/>
      <c r="E12" s="645"/>
      <c r="F12" s="645"/>
      <c r="G12" s="645"/>
      <c r="H12" s="645"/>
      <c r="I12" s="645"/>
      <c r="J12" s="645"/>
      <c r="K12" s="645"/>
      <c r="L12" s="645"/>
      <c r="M12" s="645"/>
      <c r="N12" s="645"/>
      <c r="O12" s="645"/>
      <c r="P12" s="645"/>
      <c r="Q12" s="646"/>
      <c r="R12" s="647">
        <v>14728</v>
      </c>
      <c r="S12" s="648"/>
      <c r="T12" s="648"/>
      <c r="U12" s="648"/>
      <c r="V12" s="648"/>
      <c r="W12" s="648"/>
      <c r="X12" s="648"/>
      <c r="Y12" s="649"/>
      <c r="Z12" s="650">
        <v>0</v>
      </c>
      <c r="AA12" s="650"/>
      <c r="AB12" s="650"/>
      <c r="AC12" s="650"/>
      <c r="AD12" s="651">
        <v>14728</v>
      </c>
      <c r="AE12" s="651"/>
      <c r="AF12" s="651"/>
      <c r="AG12" s="651"/>
      <c r="AH12" s="651"/>
      <c r="AI12" s="651"/>
      <c r="AJ12" s="651"/>
      <c r="AK12" s="651"/>
      <c r="AL12" s="652">
        <v>0.1</v>
      </c>
      <c r="AM12" s="653"/>
      <c r="AN12" s="653"/>
      <c r="AO12" s="654"/>
      <c r="AP12" s="644" t="s">
        <v>250</v>
      </c>
      <c r="AQ12" s="645"/>
      <c r="AR12" s="645"/>
      <c r="AS12" s="645"/>
      <c r="AT12" s="645"/>
      <c r="AU12" s="645"/>
      <c r="AV12" s="645"/>
      <c r="AW12" s="645"/>
      <c r="AX12" s="645"/>
      <c r="AY12" s="645"/>
      <c r="AZ12" s="645"/>
      <c r="BA12" s="645"/>
      <c r="BB12" s="645"/>
      <c r="BC12" s="645"/>
      <c r="BD12" s="645"/>
      <c r="BE12" s="645"/>
      <c r="BF12" s="646"/>
      <c r="BG12" s="647">
        <v>3080211</v>
      </c>
      <c r="BH12" s="648"/>
      <c r="BI12" s="648"/>
      <c r="BJ12" s="648"/>
      <c r="BK12" s="648"/>
      <c r="BL12" s="648"/>
      <c r="BM12" s="648"/>
      <c r="BN12" s="649"/>
      <c r="BO12" s="650">
        <v>44.4</v>
      </c>
      <c r="BP12" s="650"/>
      <c r="BQ12" s="650"/>
      <c r="BR12" s="650"/>
      <c r="BS12" s="656" t="s">
        <v>243</v>
      </c>
      <c r="BT12" s="648"/>
      <c r="BU12" s="648"/>
      <c r="BV12" s="648"/>
      <c r="BW12" s="648"/>
      <c r="BX12" s="648"/>
      <c r="BY12" s="648"/>
      <c r="BZ12" s="648"/>
      <c r="CA12" s="648"/>
      <c r="CB12" s="657"/>
      <c r="CD12" s="662" t="s">
        <v>251</v>
      </c>
      <c r="CE12" s="663"/>
      <c r="CF12" s="663"/>
      <c r="CG12" s="663"/>
      <c r="CH12" s="663"/>
      <c r="CI12" s="663"/>
      <c r="CJ12" s="663"/>
      <c r="CK12" s="663"/>
      <c r="CL12" s="663"/>
      <c r="CM12" s="663"/>
      <c r="CN12" s="663"/>
      <c r="CO12" s="663"/>
      <c r="CP12" s="663"/>
      <c r="CQ12" s="664"/>
      <c r="CR12" s="647">
        <v>1061116</v>
      </c>
      <c r="CS12" s="648"/>
      <c r="CT12" s="648"/>
      <c r="CU12" s="648"/>
      <c r="CV12" s="648"/>
      <c r="CW12" s="648"/>
      <c r="CX12" s="648"/>
      <c r="CY12" s="649"/>
      <c r="CZ12" s="650">
        <v>2.6</v>
      </c>
      <c r="DA12" s="650"/>
      <c r="DB12" s="650"/>
      <c r="DC12" s="650"/>
      <c r="DD12" s="656">
        <v>3453</v>
      </c>
      <c r="DE12" s="648"/>
      <c r="DF12" s="648"/>
      <c r="DG12" s="648"/>
      <c r="DH12" s="648"/>
      <c r="DI12" s="648"/>
      <c r="DJ12" s="648"/>
      <c r="DK12" s="648"/>
      <c r="DL12" s="648"/>
      <c r="DM12" s="648"/>
      <c r="DN12" s="648"/>
      <c r="DO12" s="648"/>
      <c r="DP12" s="649"/>
      <c r="DQ12" s="656">
        <v>946738</v>
      </c>
      <c r="DR12" s="648"/>
      <c r="DS12" s="648"/>
      <c r="DT12" s="648"/>
      <c r="DU12" s="648"/>
      <c r="DV12" s="648"/>
      <c r="DW12" s="648"/>
      <c r="DX12" s="648"/>
      <c r="DY12" s="648"/>
      <c r="DZ12" s="648"/>
      <c r="EA12" s="648"/>
      <c r="EB12" s="648"/>
      <c r="EC12" s="657"/>
    </row>
    <row r="13" spans="2:143" ht="11.25" customHeight="1">
      <c r="B13" s="644" t="s">
        <v>252</v>
      </c>
      <c r="C13" s="645"/>
      <c r="D13" s="645"/>
      <c r="E13" s="645"/>
      <c r="F13" s="645"/>
      <c r="G13" s="645"/>
      <c r="H13" s="645"/>
      <c r="I13" s="645"/>
      <c r="J13" s="645"/>
      <c r="K13" s="645"/>
      <c r="L13" s="645"/>
      <c r="M13" s="645"/>
      <c r="N13" s="645"/>
      <c r="O13" s="645"/>
      <c r="P13" s="645"/>
      <c r="Q13" s="646"/>
      <c r="R13" s="647" t="s">
        <v>243</v>
      </c>
      <c r="S13" s="648"/>
      <c r="T13" s="648"/>
      <c r="U13" s="648"/>
      <c r="V13" s="648"/>
      <c r="W13" s="648"/>
      <c r="X13" s="648"/>
      <c r="Y13" s="649"/>
      <c r="Z13" s="650" t="s">
        <v>127</v>
      </c>
      <c r="AA13" s="650"/>
      <c r="AB13" s="650"/>
      <c r="AC13" s="650"/>
      <c r="AD13" s="651" t="s">
        <v>127</v>
      </c>
      <c r="AE13" s="651"/>
      <c r="AF13" s="651"/>
      <c r="AG13" s="651"/>
      <c r="AH13" s="651"/>
      <c r="AI13" s="651"/>
      <c r="AJ13" s="651"/>
      <c r="AK13" s="651"/>
      <c r="AL13" s="652" t="s">
        <v>127</v>
      </c>
      <c r="AM13" s="653"/>
      <c r="AN13" s="653"/>
      <c r="AO13" s="654"/>
      <c r="AP13" s="644" t="s">
        <v>253</v>
      </c>
      <c r="AQ13" s="645"/>
      <c r="AR13" s="645"/>
      <c r="AS13" s="645"/>
      <c r="AT13" s="645"/>
      <c r="AU13" s="645"/>
      <c r="AV13" s="645"/>
      <c r="AW13" s="645"/>
      <c r="AX13" s="645"/>
      <c r="AY13" s="645"/>
      <c r="AZ13" s="645"/>
      <c r="BA13" s="645"/>
      <c r="BB13" s="645"/>
      <c r="BC13" s="645"/>
      <c r="BD13" s="645"/>
      <c r="BE13" s="645"/>
      <c r="BF13" s="646"/>
      <c r="BG13" s="647">
        <v>3078331</v>
      </c>
      <c r="BH13" s="648"/>
      <c r="BI13" s="648"/>
      <c r="BJ13" s="648"/>
      <c r="BK13" s="648"/>
      <c r="BL13" s="648"/>
      <c r="BM13" s="648"/>
      <c r="BN13" s="649"/>
      <c r="BO13" s="650">
        <v>44.4</v>
      </c>
      <c r="BP13" s="650"/>
      <c r="BQ13" s="650"/>
      <c r="BR13" s="650"/>
      <c r="BS13" s="656" t="s">
        <v>243</v>
      </c>
      <c r="BT13" s="648"/>
      <c r="BU13" s="648"/>
      <c r="BV13" s="648"/>
      <c r="BW13" s="648"/>
      <c r="BX13" s="648"/>
      <c r="BY13" s="648"/>
      <c r="BZ13" s="648"/>
      <c r="CA13" s="648"/>
      <c r="CB13" s="657"/>
      <c r="CD13" s="662" t="s">
        <v>254</v>
      </c>
      <c r="CE13" s="663"/>
      <c r="CF13" s="663"/>
      <c r="CG13" s="663"/>
      <c r="CH13" s="663"/>
      <c r="CI13" s="663"/>
      <c r="CJ13" s="663"/>
      <c r="CK13" s="663"/>
      <c r="CL13" s="663"/>
      <c r="CM13" s="663"/>
      <c r="CN13" s="663"/>
      <c r="CO13" s="663"/>
      <c r="CP13" s="663"/>
      <c r="CQ13" s="664"/>
      <c r="CR13" s="647">
        <v>2977252</v>
      </c>
      <c r="CS13" s="648"/>
      <c r="CT13" s="648"/>
      <c r="CU13" s="648"/>
      <c r="CV13" s="648"/>
      <c r="CW13" s="648"/>
      <c r="CX13" s="648"/>
      <c r="CY13" s="649"/>
      <c r="CZ13" s="650">
        <v>7.4</v>
      </c>
      <c r="DA13" s="650"/>
      <c r="DB13" s="650"/>
      <c r="DC13" s="650"/>
      <c r="DD13" s="656">
        <v>1554197</v>
      </c>
      <c r="DE13" s="648"/>
      <c r="DF13" s="648"/>
      <c r="DG13" s="648"/>
      <c r="DH13" s="648"/>
      <c r="DI13" s="648"/>
      <c r="DJ13" s="648"/>
      <c r="DK13" s="648"/>
      <c r="DL13" s="648"/>
      <c r="DM13" s="648"/>
      <c r="DN13" s="648"/>
      <c r="DO13" s="648"/>
      <c r="DP13" s="649"/>
      <c r="DQ13" s="656">
        <v>1450962</v>
      </c>
      <c r="DR13" s="648"/>
      <c r="DS13" s="648"/>
      <c r="DT13" s="648"/>
      <c r="DU13" s="648"/>
      <c r="DV13" s="648"/>
      <c r="DW13" s="648"/>
      <c r="DX13" s="648"/>
      <c r="DY13" s="648"/>
      <c r="DZ13" s="648"/>
      <c r="EA13" s="648"/>
      <c r="EB13" s="648"/>
      <c r="EC13" s="657"/>
    </row>
    <row r="14" spans="2:143" ht="11.25" customHeight="1">
      <c r="B14" s="644" t="s">
        <v>255</v>
      </c>
      <c r="C14" s="645"/>
      <c r="D14" s="645"/>
      <c r="E14" s="645"/>
      <c r="F14" s="645"/>
      <c r="G14" s="645"/>
      <c r="H14" s="645"/>
      <c r="I14" s="645"/>
      <c r="J14" s="645"/>
      <c r="K14" s="645"/>
      <c r="L14" s="645"/>
      <c r="M14" s="645"/>
      <c r="N14" s="645"/>
      <c r="O14" s="645"/>
      <c r="P14" s="645"/>
      <c r="Q14" s="646"/>
      <c r="R14" s="647" t="s">
        <v>127</v>
      </c>
      <c r="S14" s="648"/>
      <c r="T14" s="648"/>
      <c r="U14" s="648"/>
      <c r="V14" s="648"/>
      <c r="W14" s="648"/>
      <c r="X14" s="648"/>
      <c r="Y14" s="649"/>
      <c r="Z14" s="650" t="s">
        <v>127</v>
      </c>
      <c r="AA14" s="650"/>
      <c r="AB14" s="650"/>
      <c r="AC14" s="650"/>
      <c r="AD14" s="651" t="s">
        <v>243</v>
      </c>
      <c r="AE14" s="651"/>
      <c r="AF14" s="651"/>
      <c r="AG14" s="651"/>
      <c r="AH14" s="651"/>
      <c r="AI14" s="651"/>
      <c r="AJ14" s="651"/>
      <c r="AK14" s="651"/>
      <c r="AL14" s="652" t="s">
        <v>243</v>
      </c>
      <c r="AM14" s="653"/>
      <c r="AN14" s="653"/>
      <c r="AO14" s="654"/>
      <c r="AP14" s="644" t="s">
        <v>256</v>
      </c>
      <c r="AQ14" s="645"/>
      <c r="AR14" s="645"/>
      <c r="AS14" s="645"/>
      <c r="AT14" s="645"/>
      <c r="AU14" s="645"/>
      <c r="AV14" s="645"/>
      <c r="AW14" s="645"/>
      <c r="AX14" s="645"/>
      <c r="AY14" s="645"/>
      <c r="AZ14" s="645"/>
      <c r="BA14" s="645"/>
      <c r="BB14" s="645"/>
      <c r="BC14" s="645"/>
      <c r="BD14" s="645"/>
      <c r="BE14" s="645"/>
      <c r="BF14" s="646"/>
      <c r="BG14" s="647">
        <v>257666</v>
      </c>
      <c r="BH14" s="648"/>
      <c r="BI14" s="648"/>
      <c r="BJ14" s="648"/>
      <c r="BK14" s="648"/>
      <c r="BL14" s="648"/>
      <c r="BM14" s="648"/>
      <c r="BN14" s="649"/>
      <c r="BO14" s="650">
        <v>3.7</v>
      </c>
      <c r="BP14" s="650"/>
      <c r="BQ14" s="650"/>
      <c r="BR14" s="650"/>
      <c r="BS14" s="656" t="s">
        <v>243</v>
      </c>
      <c r="BT14" s="648"/>
      <c r="BU14" s="648"/>
      <c r="BV14" s="648"/>
      <c r="BW14" s="648"/>
      <c r="BX14" s="648"/>
      <c r="BY14" s="648"/>
      <c r="BZ14" s="648"/>
      <c r="CA14" s="648"/>
      <c r="CB14" s="657"/>
      <c r="CD14" s="662" t="s">
        <v>257</v>
      </c>
      <c r="CE14" s="663"/>
      <c r="CF14" s="663"/>
      <c r="CG14" s="663"/>
      <c r="CH14" s="663"/>
      <c r="CI14" s="663"/>
      <c r="CJ14" s="663"/>
      <c r="CK14" s="663"/>
      <c r="CL14" s="663"/>
      <c r="CM14" s="663"/>
      <c r="CN14" s="663"/>
      <c r="CO14" s="663"/>
      <c r="CP14" s="663"/>
      <c r="CQ14" s="664"/>
      <c r="CR14" s="647">
        <v>1035658</v>
      </c>
      <c r="CS14" s="648"/>
      <c r="CT14" s="648"/>
      <c r="CU14" s="648"/>
      <c r="CV14" s="648"/>
      <c r="CW14" s="648"/>
      <c r="CX14" s="648"/>
      <c r="CY14" s="649"/>
      <c r="CZ14" s="650">
        <v>2.6</v>
      </c>
      <c r="DA14" s="650"/>
      <c r="DB14" s="650"/>
      <c r="DC14" s="650"/>
      <c r="DD14" s="656">
        <v>13935</v>
      </c>
      <c r="DE14" s="648"/>
      <c r="DF14" s="648"/>
      <c r="DG14" s="648"/>
      <c r="DH14" s="648"/>
      <c r="DI14" s="648"/>
      <c r="DJ14" s="648"/>
      <c r="DK14" s="648"/>
      <c r="DL14" s="648"/>
      <c r="DM14" s="648"/>
      <c r="DN14" s="648"/>
      <c r="DO14" s="648"/>
      <c r="DP14" s="649"/>
      <c r="DQ14" s="656">
        <v>1033510</v>
      </c>
      <c r="DR14" s="648"/>
      <c r="DS14" s="648"/>
      <c r="DT14" s="648"/>
      <c r="DU14" s="648"/>
      <c r="DV14" s="648"/>
      <c r="DW14" s="648"/>
      <c r="DX14" s="648"/>
      <c r="DY14" s="648"/>
      <c r="DZ14" s="648"/>
      <c r="EA14" s="648"/>
      <c r="EB14" s="648"/>
      <c r="EC14" s="657"/>
    </row>
    <row r="15" spans="2:143" ht="11.25" customHeight="1">
      <c r="B15" s="644" t="s">
        <v>258</v>
      </c>
      <c r="C15" s="645"/>
      <c r="D15" s="645"/>
      <c r="E15" s="645"/>
      <c r="F15" s="645"/>
      <c r="G15" s="645"/>
      <c r="H15" s="645"/>
      <c r="I15" s="645"/>
      <c r="J15" s="645"/>
      <c r="K15" s="645"/>
      <c r="L15" s="645"/>
      <c r="M15" s="645"/>
      <c r="N15" s="645"/>
      <c r="O15" s="645"/>
      <c r="P15" s="645"/>
      <c r="Q15" s="646"/>
      <c r="R15" s="647" t="s">
        <v>243</v>
      </c>
      <c r="S15" s="648"/>
      <c r="T15" s="648"/>
      <c r="U15" s="648"/>
      <c r="V15" s="648"/>
      <c r="W15" s="648"/>
      <c r="X15" s="648"/>
      <c r="Y15" s="649"/>
      <c r="Z15" s="650" t="s">
        <v>127</v>
      </c>
      <c r="AA15" s="650"/>
      <c r="AB15" s="650"/>
      <c r="AC15" s="650"/>
      <c r="AD15" s="651" t="s">
        <v>127</v>
      </c>
      <c r="AE15" s="651"/>
      <c r="AF15" s="651"/>
      <c r="AG15" s="651"/>
      <c r="AH15" s="651"/>
      <c r="AI15" s="651"/>
      <c r="AJ15" s="651"/>
      <c r="AK15" s="651"/>
      <c r="AL15" s="652" t="s">
        <v>127</v>
      </c>
      <c r="AM15" s="653"/>
      <c r="AN15" s="653"/>
      <c r="AO15" s="654"/>
      <c r="AP15" s="644" t="s">
        <v>259</v>
      </c>
      <c r="AQ15" s="645"/>
      <c r="AR15" s="645"/>
      <c r="AS15" s="645"/>
      <c r="AT15" s="645"/>
      <c r="AU15" s="645"/>
      <c r="AV15" s="645"/>
      <c r="AW15" s="645"/>
      <c r="AX15" s="645"/>
      <c r="AY15" s="645"/>
      <c r="AZ15" s="645"/>
      <c r="BA15" s="645"/>
      <c r="BB15" s="645"/>
      <c r="BC15" s="645"/>
      <c r="BD15" s="645"/>
      <c r="BE15" s="645"/>
      <c r="BF15" s="646"/>
      <c r="BG15" s="647">
        <v>402574</v>
      </c>
      <c r="BH15" s="648"/>
      <c r="BI15" s="648"/>
      <c r="BJ15" s="648"/>
      <c r="BK15" s="648"/>
      <c r="BL15" s="648"/>
      <c r="BM15" s="648"/>
      <c r="BN15" s="649"/>
      <c r="BO15" s="650">
        <v>5.8</v>
      </c>
      <c r="BP15" s="650"/>
      <c r="BQ15" s="650"/>
      <c r="BR15" s="650"/>
      <c r="BS15" s="656" t="s">
        <v>127</v>
      </c>
      <c r="BT15" s="648"/>
      <c r="BU15" s="648"/>
      <c r="BV15" s="648"/>
      <c r="BW15" s="648"/>
      <c r="BX15" s="648"/>
      <c r="BY15" s="648"/>
      <c r="BZ15" s="648"/>
      <c r="CA15" s="648"/>
      <c r="CB15" s="657"/>
      <c r="CD15" s="662" t="s">
        <v>260</v>
      </c>
      <c r="CE15" s="663"/>
      <c r="CF15" s="663"/>
      <c r="CG15" s="663"/>
      <c r="CH15" s="663"/>
      <c r="CI15" s="663"/>
      <c r="CJ15" s="663"/>
      <c r="CK15" s="663"/>
      <c r="CL15" s="663"/>
      <c r="CM15" s="663"/>
      <c r="CN15" s="663"/>
      <c r="CO15" s="663"/>
      <c r="CP15" s="663"/>
      <c r="CQ15" s="664"/>
      <c r="CR15" s="647">
        <v>3411385</v>
      </c>
      <c r="CS15" s="648"/>
      <c r="CT15" s="648"/>
      <c r="CU15" s="648"/>
      <c r="CV15" s="648"/>
      <c r="CW15" s="648"/>
      <c r="CX15" s="648"/>
      <c r="CY15" s="649"/>
      <c r="CZ15" s="650">
        <v>8.5</v>
      </c>
      <c r="DA15" s="650"/>
      <c r="DB15" s="650"/>
      <c r="DC15" s="650"/>
      <c r="DD15" s="656">
        <v>826748</v>
      </c>
      <c r="DE15" s="648"/>
      <c r="DF15" s="648"/>
      <c r="DG15" s="648"/>
      <c r="DH15" s="648"/>
      <c r="DI15" s="648"/>
      <c r="DJ15" s="648"/>
      <c r="DK15" s="648"/>
      <c r="DL15" s="648"/>
      <c r="DM15" s="648"/>
      <c r="DN15" s="648"/>
      <c r="DO15" s="648"/>
      <c r="DP15" s="649"/>
      <c r="DQ15" s="656">
        <v>2254586</v>
      </c>
      <c r="DR15" s="648"/>
      <c r="DS15" s="648"/>
      <c r="DT15" s="648"/>
      <c r="DU15" s="648"/>
      <c r="DV15" s="648"/>
      <c r="DW15" s="648"/>
      <c r="DX15" s="648"/>
      <c r="DY15" s="648"/>
      <c r="DZ15" s="648"/>
      <c r="EA15" s="648"/>
      <c r="EB15" s="648"/>
      <c r="EC15" s="657"/>
    </row>
    <row r="16" spans="2:143" ht="11.25" customHeight="1">
      <c r="B16" s="644" t="s">
        <v>261</v>
      </c>
      <c r="C16" s="645"/>
      <c r="D16" s="645"/>
      <c r="E16" s="645"/>
      <c r="F16" s="645"/>
      <c r="G16" s="645"/>
      <c r="H16" s="645"/>
      <c r="I16" s="645"/>
      <c r="J16" s="645"/>
      <c r="K16" s="645"/>
      <c r="L16" s="645"/>
      <c r="M16" s="645"/>
      <c r="N16" s="645"/>
      <c r="O16" s="645"/>
      <c r="P16" s="645"/>
      <c r="Q16" s="646"/>
      <c r="R16" s="647">
        <v>19194</v>
      </c>
      <c r="S16" s="648"/>
      <c r="T16" s="648"/>
      <c r="U16" s="648"/>
      <c r="V16" s="648"/>
      <c r="W16" s="648"/>
      <c r="X16" s="648"/>
      <c r="Y16" s="649"/>
      <c r="Z16" s="650">
        <v>0</v>
      </c>
      <c r="AA16" s="650"/>
      <c r="AB16" s="650"/>
      <c r="AC16" s="650"/>
      <c r="AD16" s="651">
        <v>19194</v>
      </c>
      <c r="AE16" s="651"/>
      <c r="AF16" s="651"/>
      <c r="AG16" s="651"/>
      <c r="AH16" s="651"/>
      <c r="AI16" s="651"/>
      <c r="AJ16" s="651"/>
      <c r="AK16" s="651"/>
      <c r="AL16" s="652">
        <v>0.1</v>
      </c>
      <c r="AM16" s="653"/>
      <c r="AN16" s="653"/>
      <c r="AO16" s="654"/>
      <c r="AP16" s="644" t="s">
        <v>262</v>
      </c>
      <c r="AQ16" s="645"/>
      <c r="AR16" s="645"/>
      <c r="AS16" s="645"/>
      <c r="AT16" s="645"/>
      <c r="AU16" s="645"/>
      <c r="AV16" s="645"/>
      <c r="AW16" s="645"/>
      <c r="AX16" s="645"/>
      <c r="AY16" s="645"/>
      <c r="AZ16" s="645"/>
      <c r="BA16" s="645"/>
      <c r="BB16" s="645"/>
      <c r="BC16" s="645"/>
      <c r="BD16" s="645"/>
      <c r="BE16" s="645"/>
      <c r="BF16" s="646"/>
      <c r="BG16" s="647" t="s">
        <v>127</v>
      </c>
      <c r="BH16" s="648"/>
      <c r="BI16" s="648"/>
      <c r="BJ16" s="648"/>
      <c r="BK16" s="648"/>
      <c r="BL16" s="648"/>
      <c r="BM16" s="648"/>
      <c r="BN16" s="649"/>
      <c r="BO16" s="650" t="s">
        <v>243</v>
      </c>
      <c r="BP16" s="650"/>
      <c r="BQ16" s="650"/>
      <c r="BR16" s="650"/>
      <c r="BS16" s="656" t="s">
        <v>127</v>
      </c>
      <c r="BT16" s="648"/>
      <c r="BU16" s="648"/>
      <c r="BV16" s="648"/>
      <c r="BW16" s="648"/>
      <c r="BX16" s="648"/>
      <c r="BY16" s="648"/>
      <c r="BZ16" s="648"/>
      <c r="CA16" s="648"/>
      <c r="CB16" s="657"/>
      <c r="CD16" s="662" t="s">
        <v>263</v>
      </c>
      <c r="CE16" s="663"/>
      <c r="CF16" s="663"/>
      <c r="CG16" s="663"/>
      <c r="CH16" s="663"/>
      <c r="CI16" s="663"/>
      <c r="CJ16" s="663"/>
      <c r="CK16" s="663"/>
      <c r="CL16" s="663"/>
      <c r="CM16" s="663"/>
      <c r="CN16" s="663"/>
      <c r="CO16" s="663"/>
      <c r="CP16" s="663"/>
      <c r="CQ16" s="664"/>
      <c r="CR16" s="647">
        <v>250105</v>
      </c>
      <c r="CS16" s="648"/>
      <c r="CT16" s="648"/>
      <c r="CU16" s="648"/>
      <c r="CV16" s="648"/>
      <c r="CW16" s="648"/>
      <c r="CX16" s="648"/>
      <c r="CY16" s="649"/>
      <c r="CZ16" s="650">
        <v>0.6</v>
      </c>
      <c r="DA16" s="650"/>
      <c r="DB16" s="650"/>
      <c r="DC16" s="650"/>
      <c r="DD16" s="656" t="s">
        <v>127</v>
      </c>
      <c r="DE16" s="648"/>
      <c r="DF16" s="648"/>
      <c r="DG16" s="648"/>
      <c r="DH16" s="648"/>
      <c r="DI16" s="648"/>
      <c r="DJ16" s="648"/>
      <c r="DK16" s="648"/>
      <c r="DL16" s="648"/>
      <c r="DM16" s="648"/>
      <c r="DN16" s="648"/>
      <c r="DO16" s="648"/>
      <c r="DP16" s="649"/>
      <c r="DQ16" s="656">
        <v>181102</v>
      </c>
      <c r="DR16" s="648"/>
      <c r="DS16" s="648"/>
      <c r="DT16" s="648"/>
      <c r="DU16" s="648"/>
      <c r="DV16" s="648"/>
      <c r="DW16" s="648"/>
      <c r="DX16" s="648"/>
      <c r="DY16" s="648"/>
      <c r="DZ16" s="648"/>
      <c r="EA16" s="648"/>
      <c r="EB16" s="648"/>
      <c r="EC16" s="657"/>
    </row>
    <row r="17" spans="2:133" ht="11.25" customHeight="1">
      <c r="B17" s="644" t="s">
        <v>264</v>
      </c>
      <c r="C17" s="645"/>
      <c r="D17" s="645"/>
      <c r="E17" s="645"/>
      <c r="F17" s="645"/>
      <c r="G17" s="645"/>
      <c r="H17" s="645"/>
      <c r="I17" s="645"/>
      <c r="J17" s="645"/>
      <c r="K17" s="645"/>
      <c r="L17" s="645"/>
      <c r="M17" s="645"/>
      <c r="N17" s="645"/>
      <c r="O17" s="645"/>
      <c r="P17" s="645"/>
      <c r="Q17" s="646"/>
      <c r="R17" s="647">
        <v>49717</v>
      </c>
      <c r="S17" s="648"/>
      <c r="T17" s="648"/>
      <c r="U17" s="648"/>
      <c r="V17" s="648"/>
      <c r="W17" s="648"/>
      <c r="X17" s="648"/>
      <c r="Y17" s="649"/>
      <c r="Z17" s="650">
        <v>0.1</v>
      </c>
      <c r="AA17" s="650"/>
      <c r="AB17" s="650"/>
      <c r="AC17" s="650"/>
      <c r="AD17" s="651">
        <v>49717</v>
      </c>
      <c r="AE17" s="651"/>
      <c r="AF17" s="651"/>
      <c r="AG17" s="651"/>
      <c r="AH17" s="651"/>
      <c r="AI17" s="651"/>
      <c r="AJ17" s="651"/>
      <c r="AK17" s="651"/>
      <c r="AL17" s="652">
        <v>0.3</v>
      </c>
      <c r="AM17" s="653"/>
      <c r="AN17" s="653"/>
      <c r="AO17" s="654"/>
      <c r="AP17" s="644" t="s">
        <v>265</v>
      </c>
      <c r="AQ17" s="645"/>
      <c r="AR17" s="645"/>
      <c r="AS17" s="645"/>
      <c r="AT17" s="645"/>
      <c r="AU17" s="645"/>
      <c r="AV17" s="645"/>
      <c r="AW17" s="645"/>
      <c r="AX17" s="645"/>
      <c r="AY17" s="645"/>
      <c r="AZ17" s="645"/>
      <c r="BA17" s="645"/>
      <c r="BB17" s="645"/>
      <c r="BC17" s="645"/>
      <c r="BD17" s="645"/>
      <c r="BE17" s="645"/>
      <c r="BF17" s="646"/>
      <c r="BG17" s="647" t="s">
        <v>127</v>
      </c>
      <c r="BH17" s="648"/>
      <c r="BI17" s="648"/>
      <c r="BJ17" s="648"/>
      <c r="BK17" s="648"/>
      <c r="BL17" s="648"/>
      <c r="BM17" s="648"/>
      <c r="BN17" s="649"/>
      <c r="BO17" s="650" t="s">
        <v>243</v>
      </c>
      <c r="BP17" s="650"/>
      <c r="BQ17" s="650"/>
      <c r="BR17" s="650"/>
      <c r="BS17" s="656" t="s">
        <v>243</v>
      </c>
      <c r="BT17" s="648"/>
      <c r="BU17" s="648"/>
      <c r="BV17" s="648"/>
      <c r="BW17" s="648"/>
      <c r="BX17" s="648"/>
      <c r="BY17" s="648"/>
      <c r="BZ17" s="648"/>
      <c r="CA17" s="648"/>
      <c r="CB17" s="657"/>
      <c r="CD17" s="662" t="s">
        <v>266</v>
      </c>
      <c r="CE17" s="663"/>
      <c r="CF17" s="663"/>
      <c r="CG17" s="663"/>
      <c r="CH17" s="663"/>
      <c r="CI17" s="663"/>
      <c r="CJ17" s="663"/>
      <c r="CK17" s="663"/>
      <c r="CL17" s="663"/>
      <c r="CM17" s="663"/>
      <c r="CN17" s="663"/>
      <c r="CO17" s="663"/>
      <c r="CP17" s="663"/>
      <c r="CQ17" s="664"/>
      <c r="CR17" s="647">
        <v>3851677</v>
      </c>
      <c r="CS17" s="648"/>
      <c r="CT17" s="648"/>
      <c r="CU17" s="648"/>
      <c r="CV17" s="648"/>
      <c r="CW17" s="648"/>
      <c r="CX17" s="648"/>
      <c r="CY17" s="649"/>
      <c r="CZ17" s="650">
        <v>9.6</v>
      </c>
      <c r="DA17" s="650"/>
      <c r="DB17" s="650"/>
      <c r="DC17" s="650"/>
      <c r="DD17" s="656" t="s">
        <v>127</v>
      </c>
      <c r="DE17" s="648"/>
      <c r="DF17" s="648"/>
      <c r="DG17" s="648"/>
      <c r="DH17" s="648"/>
      <c r="DI17" s="648"/>
      <c r="DJ17" s="648"/>
      <c r="DK17" s="648"/>
      <c r="DL17" s="648"/>
      <c r="DM17" s="648"/>
      <c r="DN17" s="648"/>
      <c r="DO17" s="648"/>
      <c r="DP17" s="649"/>
      <c r="DQ17" s="656">
        <v>3815796</v>
      </c>
      <c r="DR17" s="648"/>
      <c r="DS17" s="648"/>
      <c r="DT17" s="648"/>
      <c r="DU17" s="648"/>
      <c r="DV17" s="648"/>
      <c r="DW17" s="648"/>
      <c r="DX17" s="648"/>
      <c r="DY17" s="648"/>
      <c r="DZ17" s="648"/>
      <c r="EA17" s="648"/>
      <c r="EB17" s="648"/>
      <c r="EC17" s="657"/>
    </row>
    <row r="18" spans="2:133" ht="11.25" customHeight="1">
      <c r="B18" s="644" t="s">
        <v>267</v>
      </c>
      <c r="C18" s="645"/>
      <c r="D18" s="645"/>
      <c r="E18" s="645"/>
      <c r="F18" s="645"/>
      <c r="G18" s="645"/>
      <c r="H18" s="645"/>
      <c r="I18" s="645"/>
      <c r="J18" s="645"/>
      <c r="K18" s="645"/>
      <c r="L18" s="645"/>
      <c r="M18" s="645"/>
      <c r="N18" s="645"/>
      <c r="O18" s="645"/>
      <c r="P18" s="645"/>
      <c r="Q18" s="646"/>
      <c r="R18" s="647">
        <v>58134</v>
      </c>
      <c r="S18" s="648"/>
      <c r="T18" s="648"/>
      <c r="U18" s="648"/>
      <c r="V18" s="648"/>
      <c r="W18" s="648"/>
      <c r="X18" s="648"/>
      <c r="Y18" s="649"/>
      <c r="Z18" s="650">
        <v>0.1</v>
      </c>
      <c r="AA18" s="650"/>
      <c r="AB18" s="650"/>
      <c r="AC18" s="650"/>
      <c r="AD18" s="651">
        <v>58134</v>
      </c>
      <c r="AE18" s="651"/>
      <c r="AF18" s="651"/>
      <c r="AG18" s="651"/>
      <c r="AH18" s="651"/>
      <c r="AI18" s="651"/>
      <c r="AJ18" s="651"/>
      <c r="AK18" s="651"/>
      <c r="AL18" s="652">
        <v>0.3</v>
      </c>
      <c r="AM18" s="653"/>
      <c r="AN18" s="653"/>
      <c r="AO18" s="654"/>
      <c r="AP18" s="644" t="s">
        <v>268</v>
      </c>
      <c r="AQ18" s="645"/>
      <c r="AR18" s="645"/>
      <c r="AS18" s="645"/>
      <c r="AT18" s="645"/>
      <c r="AU18" s="645"/>
      <c r="AV18" s="645"/>
      <c r="AW18" s="645"/>
      <c r="AX18" s="645"/>
      <c r="AY18" s="645"/>
      <c r="AZ18" s="645"/>
      <c r="BA18" s="645"/>
      <c r="BB18" s="645"/>
      <c r="BC18" s="645"/>
      <c r="BD18" s="645"/>
      <c r="BE18" s="645"/>
      <c r="BF18" s="646"/>
      <c r="BG18" s="647" t="s">
        <v>127</v>
      </c>
      <c r="BH18" s="648"/>
      <c r="BI18" s="648"/>
      <c r="BJ18" s="648"/>
      <c r="BK18" s="648"/>
      <c r="BL18" s="648"/>
      <c r="BM18" s="648"/>
      <c r="BN18" s="649"/>
      <c r="BO18" s="650" t="s">
        <v>127</v>
      </c>
      <c r="BP18" s="650"/>
      <c r="BQ18" s="650"/>
      <c r="BR18" s="650"/>
      <c r="BS18" s="656" t="s">
        <v>127</v>
      </c>
      <c r="BT18" s="648"/>
      <c r="BU18" s="648"/>
      <c r="BV18" s="648"/>
      <c r="BW18" s="648"/>
      <c r="BX18" s="648"/>
      <c r="BY18" s="648"/>
      <c r="BZ18" s="648"/>
      <c r="CA18" s="648"/>
      <c r="CB18" s="657"/>
      <c r="CD18" s="662" t="s">
        <v>269</v>
      </c>
      <c r="CE18" s="663"/>
      <c r="CF18" s="663"/>
      <c r="CG18" s="663"/>
      <c r="CH18" s="663"/>
      <c r="CI18" s="663"/>
      <c r="CJ18" s="663"/>
      <c r="CK18" s="663"/>
      <c r="CL18" s="663"/>
      <c r="CM18" s="663"/>
      <c r="CN18" s="663"/>
      <c r="CO18" s="663"/>
      <c r="CP18" s="663"/>
      <c r="CQ18" s="664"/>
      <c r="CR18" s="647" t="s">
        <v>127</v>
      </c>
      <c r="CS18" s="648"/>
      <c r="CT18" s="648"/>
      <c r="CU18" s="648"/>
      <c r="CV18" s="648"/>
      <c r="CW18" s="648"/>
      <c r="CX18" s="648"/>
      <c r="CY18" s="649"/>
      <c r="CZ18" s="650" t="s">
        <v>243</v>
      </c>
      <c r="DA18" s="650"/>
      <c r="DB18" s="650"/>
      <c r="DC18" s="650"/>
      <c r="DD18" s="656" t="s">
        <v>243</v>
      </c>
      <c r="DE18" s="648"/>
      <c r="DF18" s="648"/>
      <c r="DG18" s="648"/>
      <c r="DH18" s="648"/>
      <c r="DI18" s="648"/>
      <c r="DJ18" s="648"/>
      <c r="DK18" s="648"/>
      <c r="DL18" s="648"/>
      <c r="DM18" s="648"/>
      <c r="DN18" s="648"/>
      <c r="DO18" s="648"/>
      <c r="DP18" s="649"/>
      <c r="DQ18" s="656" t="s">
        <v>243</v>
      </c>
      <c r="DR18" s="648"/>
      <c r="DS18" s="648"/>
      <c r="DT18" s="648"/>
      <c r="DU18" s="648"/>
      <c r="DV18" s="648"/>
      <c r="DW18" s="648"/>
      <c r="DX18" s="648"/>
      <c r="DY18" s="648"/>
      <c r="DZ18" s="648"/>
      <c r="EA18" s="648"/>
      <c r="EB18" s="648"/>
      <c r="EC18" s="657"/>
    </row>
    <row r="19" spans="2:133" ht="11.25" customHeight="1">
      <c r="B19" s="644" t="s">
        <v>270</v>
      </c>
      <c r="C19" s="645"/>
      <c r="D19" s="645"/>
      <c r="E19" s="645"/>
      <c r="F19" s="645"/>
      <c r="G19" s="645"/>
      <c r="H19" s="645"/>
      <c r="I19" s="645"/>
      <c r="J19" s="645"/>
      <c r="K19" s="645"/>
      <c r="L19" s="645"/>
      <c r="M19" s="645"/>
      <c r="N19" s="645"/>
      <c r="O19" s="645"/>
      <c r="P19" s="645"/>
      <c r="Q19" s="646"/>
      <c r="R19" s="647">
        <v>45515</v>
      </c>
      <c r="S19" s="648"/>
      <c r="T19" s="648"/>
      <c r="U19" s="648"/>
      <c r="V19" s="648"/>
      <c r="W19" s="648"/>
      <c r="X19" s="648"/>
      <c r="Y19" s="649"/>
      <c r="Z19" s="650">
        <v>0.1</v>
      </c>
      <c r="AA19" s="650"/>
      <c r="AB19" s="650"/>
      <c r="AC19" s="650"/>
      <c r="AD19" s="651">
        <v>45515</v>
      </c>
      <c r="AE19" s="651"/>
      <c r="AF19" s="651"/>
      <c r="AG19" s="651"/>
      <c r="AH19" s="651"/>
      <c r="AI19" s="651"/>
      <c r="AJ19" s="651"/>
      <c r="AK19" s="651"/>
      <c r="AL19" s="652">
        <v>0.3</v>
      </c>
      <c r="AM19" s="653"/>
      <c r="AN19" s="653"/>
      <c r="AO19" s="654"/>
      <c r="AP19" s="644" t="s">
        <v>271</v>
      </c>
      <c r="AQ19" s="645"/>
      <c r="AR19" s="645"/>
      <c r="AS19" s="645"/>
      <c r="AT19" s="645"/>
      <c r="AU19" s="645"/>
      <c r="AV19" s="645"/>
      <c r="AW19" s="645"/>
      <c r="AX19" s="645"/>
      <c r="AY19" s="645"/>
      <c r="AZ19" s="645"/>
      <c r="BA19" s="645"/>
      <c r="BB19" s="645"/>
      <c r="BC19" s="645"/>
      <c r="BD19" s="645"/>
      <c r="BE19" s="645"/>
      <c r="BF19" s="646"/>
      <c r="BG19" s="647">
        <v>164073</v>
      </c>
      <c r="BH19" s="648"/>
      <c r="BI19" s="648"/>
      <c r="BJ19" s="648"/>
      <c r="BK19" s="648"/>
      <c r="BL19" s="648"/>
      <c r="BM19" s="648"/>
      <c r="BN19" s="649"/>
      <c r="BO19" s="650">
        <v>2.4</v>
      </c>
      <c r="BP19" s="650"/>
      <c r="BQ19" s="650"/>
      <c r="BR19" s="650"/>
      <c r="BS19" s="656" t="s">
        <v>127</v>
      </c>
      <c r="BT19" s="648"/>
      <c r="BU19" s="648"/>
      <c r="BV19" s="648"/>
      <c r="BW19" s="648"/>
      <c r="BX19" s="648"/>
      <c r="BY19" s="648"/>
      <c r="BZ19" s="648"/>
      <c r="CA19" s="648"/>
      <c r="CB19" s="657"/>
      <c r="CD19" s="662" t="s">
        <v>272</v>
      </c>
      <c r="CE19" s="663"/>
      <c r="CF19" s="663"/>
      <c r="CG19" s="663"/>
      <c r="CH19" s="663"/>
      <c r="CI19" s="663"/>
      <c r="CJ19" s="663"/>
      <c r="CK19" s="663"/>
      <c r="CL19" s="663"/>
      <c r="CM19" s="663"/>
      <c r="CN19" s="663"/>
      <c r="CO19" s="663"/>
      <c r="CP19" s="663"/>
      <c r="CQ19" s="664"/>
      <c r="CR19" s="647" t="s">
        <v>243</v>
      </c>
      <c r="CS19" s="648"/>
      <c r="CT19" s="648"/>
      <c r="CU19" s="648"/>
      <c r="CV19" s="648"/>
      <c r="CW19" s="648"/>
      <c r="CX19" s="648"/>
      <c r="CY19" s="649"/>
      <c r="CZ19" s="650" t="s">
        <v>127</v>
      </c>
      <c r="DA19" s="650"/>
      <c r="DB19" s="650"/>
      <c r="DC19" s="650"/>
      <c r="DD19" s="656" t="s">
        <v>127</v>
      </c>
      <c r="DE19" s="648"/>
      <c r="DF19" s="648"/>
      <c r="DG19" s="648"/>
      <c r="DH19" s="648"/>
      <c r="DI19" s="648"/>
      <c r="DJ19" s="648"/>
      <c r="DK19" s="648"/>
      <c r="DL19" s="648"/>
      <c r="DM19" s="648"/>
      <c r="DN19" s="648"/>
      <c r="DO19" s="648"/>
      <c r="DP19" s="649"/>
      <c r="DQ19" s="656" t="s">
        <v>127</v>
      </c>
      <c r="DR19" s="648"/>
      <c r="DS19" s="648"/>
      <c r="DT19" s="648"/>
      <c r="DU19" s="648"/>
      <c r="DV19" s="648"/>
      <c r="DW19" s="648"/>
      <c r="DX19" s="648"/>
      <c r="DY19" s="648"/>
      <c r="DZ19" s="648"/>
      <c r="EA19" s="648"/>
      <c r="EB19" s="648"/>
      <c r="EC19" s="657"/>
    </row>
    <row r="20" spans="2:133" ht="11.25" customHeight="1">
      <c r="B20" s="644" t="s">
        <v>273</v>
      </c>
      <c r="C20" s="645"/>
      <c r="D20" s="645"/>
      <c r="E20" s="645"/>
      <c r="F20" s="645"/>
      <c r="G20" s="645"/>
      <c r="H20" s="645"/>
      <c r="I20" s="645"/>
      <c r="J20" s="645"/>
      <c r="K20" s="645"/>
      <c r="L20" s="645"/>
      <c r="M20" s="645"/>
      <c r="N20" s="645"/>
      <c r="O20" s="645"/>
      <c r="P20" s="645"/>
      <c r="Q20" s="646"/>
      <c r="R20" s="647">
        <v>8528</v>
      </c>
      <c r="S20" s="648"/>
      <c r="T20" s="648"/>
      <c r="U20" s="648"/>
      <c r="V20" s="648"/>
      <c r="W20" s="648"/>
      <c r="X20" s="648"/>
      <c r="Y20" s="649"/>
      <c r="Z20" s="650">
        <v>0</v>
      </c>
      <c r="AA20" s="650"/>
      <c r="AB20" s="650"/>
      <c r="AC20" s="650"/>
      <c r="AD20" s="651">
        <v>8528</v>
      </c>
      <c r="AE20" s="651"/>
      <c r="AF20" s="651"/>
      <c r="AG20" s="651"/>
      <c r="AH20" s="651"/>
      <c r="AI20" s="651"/>
      <c r="AJ20" s="651"/>
      <c r="AK20" s="651"/>
      <c r="AL20" s="652">
        <v>0</v>
      </c>
      <c r="AM20" s="653"/>
      <c r="AN20" s="653"/>
      <c r="AO20" s="654"/>
      <c r="AP20" s="644" t="s">
        <v>274</v>
      </c>
      <c r="AQ20" s="645"/>
      <c r="AR20" s="645"/>
      <c r="AS20" s="645"/>
      <c r="AT20" s="645"/>
      <c r="AU20" s="645"/>
      <c r="AV20" s="645"/>
      <c r="AW20" s="645"/>
      <c r="AX20" s="645"/>
      <c r="AY20" s="645"/>
      <c r="AZ20" s="645"/>
      <c r="BA20" s="645"/>
      <c r="BB20" s="645"/>
      <c r="BC20" s="645"/>
      <c r="BD20" s="645"/>
      <c r="BE20" s="645"/>
      <c r="BF20" s="646"/>
      <c r="BG20" s="647">
        <v>164073</v>
      </c>
      <c r="BH20" s="648"/>
      <c r="BI20" s="648"/>
      <c r="BJ20" s="648"/>
      <c r="BK20" s="648"/>
      <c r="BL20" s="648"/>
      <c r="BM20" s="648"/>
      <c r="BN20" s="649"/>
      <c r="BO20" s="650">
        <v>2.4</v>
      </c>
      <c r="BP20" s="650"/>
      <c r="BQ20" s="650"/>
      <c r="BR20" s="650"/>
      <c r="BS20" s="656" t="s">
        <v>243</v>
      </c>
      <c r="BT20" s="648"/>
      <c r="BU20" s="648"/>
      <c r="BV20" s="648"/>
      <c r="BW20" s="648"/>
      <c r="BX20" s="648"/>
      <c r="BY20" s="648"/>
      <c r="BZ20" s="648"/>
      <c r="CA20" s="648"/>
      <c r="CB20" s="657"/>
      <c r="CD20" s="662" t="s">
        <v>275</v>
      </c>
      <c r="CE20" s="663"/>
      <c r="CF20" s="663"/>
      <c r="CG20" s="663"/>
      <c r="CH20" s="663"/>
      <c r="CI20" s="663"/>
      <c r="CJ20" s="663"/>
      <c r="CK20" s="663"/>
      <c r="CL20" s="663"/>
      <c r="CM20" s="663"/>
      <c r="CN20" s="663"/>
      <c r="CO20" s="663"/>
      <c r="CP20" s="663"/>
      <c r="CQ20" s="664"/>
      <c r="CR20" s="647">
        <v>40072456</v>
      </c>
      <c r="CS20" s="648"/>
      <c r="CT20" s="648"/>
      <c r="CU20" s="648"/>
      <c r="CV20" s="648"/>
      <c r="CW20" s="648"/>
      <c r="CX20" s="648"/>
      <c r="CY20" s="649"/>
      <c r="CZ20" s="650">
        <v>100</v>
      </c>
      <c r="DA20" s="650"/>
      <c r="DB20" s="650"/>
      <c r="DC20" s="650"/>
      <c r="DD20" s="656">
        <v>4089298</v>
      </c>
      <c r="DE20" s="648"/>
      <c r="DF20" s="648"/>
      <c r="DG20" s="648"/>
      <c r="DH20" s="648"/>
      <c r="DI20" s="648"/>
      <c r="DJ20" s="648"/>
      <c r="DK20" s="648"/>
      <c r="DL20" s="648"/>
      <c r="DM20" s="648"/>
      <c r="DN20" s="648"/>
      <c r="DO20" s="648"/>
      <c r="DP20" s="649"/>
      <c r="DQ20" s="656">
        <v>22467379</v>
      </c>
      <c r="DR20" s="648"/>
      <c r="DS20" s="648"/>
      <c r="DT20" s="648"/>
      <c r="DU20" s="648"/>
      <c r="DV20" s="648"/>
      <c r="DW20" s="648"/>
      <c r="DX20" s="648"/>
      <c r="DY20" s="648"/>
      <c r="DZ20" s="648"/>
      <c r="EA20" s="648"/>
      <c r="EB20" s="648"/>
      <c r="EC20" s="657"/>
    </row>
    <row r="21" spans="2:133" ht="11.25" customHeight="1">
      <c r="B21" s="644" t="s">
        <v>276</v>
      </c>
      <c r="C21" s="645"/>
      <c r="D21" s="645"/>
      <c r="E21" s="645"/>
      <c r="F21" s="645"/>
      <c r="G21" s="645"/>
      <c r="H21" s="645"/>
      <c r="I21" s="645"/>
      <c r="J21" s="645"/>
      <c r="K21" s="645"/>
      <c r="L21" s="645"/>
      <c r="M21" s="645"/>
      <c r="N21" s="645"/>
      <c r="O21" s="645"/>
      <c r="P21" s="645"/>
      <c r="Q21" s="646"/>
      <c r="R21" s="647">
        <v>4091</v>
      </c>
      <c r="S21" s="648"/>
      <c r="T21" s="648"/>
      <c r="U21" s="648"/>
      <c r="V21" s="648"/>
      <c r="W21" s="648"/>
      <c r="X21" s="648"/>
      <c r="Y21" s="649"/>
      <c r="Z21" s="650">
        <v>0</v>
      </c>
      <c r="AA21" s="650"/>
      <c r="AB21" s="650"/>
      <c r="AC21" s="650"/>
      <c r="AD21" s="651">
        <v>4091</v>
      </c>
      <c r="AE21" s="651"/>
      <c r="AF21" s="651"/>
      <c r="AG21" s="651"/>
      <c r="AH21" s="651"/>
      <c r="AI21" s="651"/>
      <c r="AJ21" s="651"/>
      <c r="AK21" s="651"/>
      <c r="AL21" s="652">
        <v>0</v>
      </c>
      <c r="AM21" s="653"/>
      <c r="AN21" s="653"/>
      <c r="AO21" s="654"/>
      <c r="AP21" s="666" t="s">
        <v>277</v>
      </c>
      <c r="AQ21" s="667"/>
      <c r="AR21" s="667"/>
      <c r="AS21" s="667"/>
      <c r="AT21" s="667"/>
      <c r="AU21" s="667"/>
      <c r="AV21" s="667"/>
      <c r="AW21" s="667"/>
      <c r="AX21" s="667"/>
      <c r="AY21" s="667"/>
      <c r="AZ21" s="667"/>
      <c r="BA21" s="667"/>
      <c r="BB21" s="667"/>
      <c r="BC21" s="667"/>
      <c r="BD21" s="667"/>
      <c r="BE21" s="667"/>
      <c r="BF21" s="668"/>
      <c r="BG21" s="647">
        <v>5768</v>
      </c>
      <c r="BH21" s="648"/>
      <c r="BI21" s="648"/>
      <c r="BJ21" s="648"/>
      <c r="BK21" s="648"/>
      <c r="BL21" s="648"/>
      <c r="BM21" s="648"/>
      <c r="BN21" s="649"/>
      <c r="BO21" s="650">
        <v>0.1</v>
      </c>
      <c r="BP21" s="650"/>
      <c r="BQ21" s="650"/>
      <c r="BR21" s="650"/>
      <c r="BS21" s="656" t="s">
        <v>243</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c r="B22" s="644" t="s">
        <v>278</v>
      </c>
      <c r="C22" s="645"/>
      <c r="D22" s="645"/>
      <c r="E22" s="645"/>
      <c r="F22" s="645"/>
      <c r="G22" s="645"/>
      <c r="H22" s="645"/>
      <c r="I22" s="645"/>
      <c r="J22" s="645"/>
      <c r="K22" s="645"/>
      <c r="L22" s="645"/>
      <c r="M22" s="645"/>
      <c r="N22" s="645"/>
      <c r="O22" s="645"/>
      <c r="P22" s="645"/>
      <c r="Q22" s="646"/>
      <c r="R22" s="647">
        <v>9668757</v>
      </c>
      <c r="S22" s="648"/>
      <c r="T22" s="648"/>
      <c r="U22" s="648"/>
      <c r="V22" s="648"/>
      <c r="W22" s="648"/>
      <c r="X22" s="648"/>
      <c r="Y22" s="649"/>
      <c r="Z22" s="650">
        <v>23.4</v>
      </c>
      <c r="AA22" s="650"/>
      <c r="AB22" s="650"/>
      <c r="AC22" s="650"/>
      <c r="AD22" s="651">
        <v>8717872</v>
      </c>
      <c r="AE22" s="651"/>
      <c r="AF22" s="651"/>
      <c r="AG22" s="651"/>
      <c r="AH22" s="651"/>
      <c r="AI22" s="651"/>
      <c r="AJ22" s="651"/>
      <c r="AK22" s="651"/>
      <c r="AL22" s="652">
        <v>50.2</v>
      </c>
      <c r="AM22" s="653"/>
      <c r="AN22" s="653"/>
      <c r="AO22" s="654"/>
      <c r="AP22" s="666" t="s">
        <v>279</v>
      </c>
      <c r="AQ22" s="667"/>
      <c r="AR22" s="667"/>
      <c r="AS22" s="667"/>
      <c r="AT22" s="667"/>
      <c r="AU22" s="667"/>
      <c r="AV22" s="667"/>
      <c r="AW22" s="667"/>
      <c r="AX22" s="667"/>
      <c r="AY22" s="667"/>
      <c r="AZ22" s="667"/>
      <c r="BA22" s="667"/>
      <c r="BB22" s="667"/>
      <c r="BC22" s="667"/>
      <c r="BD22" s="667"/>
      <c r="BE22" s="667"/>
      <c r="BF22" s="668"/>
      <c r="BG22" s="647" t="s">
        <v>127</v>
      </c>
      <c r="BH22" s="648"/>
      <c r="BI22" s="648"/>
      <c r="BJ22" s="648"/>
      <c r="BK22" s="648"/>
      <c r="BL22" s="648"/>
      <c r="BM22" s="648"/>
      <c r="BN22" s="649"/>
      <c r="BO22" s="650" t="s">
        <v>243</v>
      </c>
      <c r="BP22" s="650"/>
      <c r="BQ22" s="650"/>
      <c r="BR22" s="650"/>
      <c r="BS22" s="656" t="s">
        <v>243</v>
      </c>
      <c r="BT22" s="648"/>
      <c r="BU22" s="648"/>
      <c r="BV22" s="648"/>
      <c r="BW22" s="648"/>
      <c r="BX22" s="648"/>
      <c r="BY22" s="648"/>
      <c r="BZ22" s="648"/>
      <c r="CA22" s="648"/>
      <c r="CB22" s="657"/>
      <c r="CD22" s="629" t="s">
        <v>280</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c r="B23" s="644" t="s">
        <v>281</v>
      </c>
      <c r="C23" s="645"/>
      <c r="D23" s="645"/>
      <c r="E23" s="645"/>
      <c r="F23" s="645"/>
      <c r="G23" s="645"/>
      <c r="H23" s="645"/>
      <c r="I23" s="645"/>
      <c r="J23" s="645"/>
      <c r="K23" s="645"/>
      <c r="L23" s="645"/>
      <c r="M23" s="645"/>
      <c r="N23" s="645"/>
      <c r="O23" s="645"/>
      <c r="P23" s="645"/>
      <c r="Q23" s="646"/>
      <c r="R23" s="647">
        <v>8717872</v>
      </c>
      <c r="S23" s="648"/>
      <c r="T23" s="648"/>
      <c r="U23" s="648"/>
      <c r="V23" s="648"/>
      <c r="W23" s="648"/>
      <c r="X23" s="648"/>
      <c r="Y23" s="649"/>
      <c r="Z23" s="650">
        <v>21.1</v>
      </c>
      <c r="AA23" s="650"/>
      <c r="AB23" s="650"/>
      <c r="AC23" s="650"/>
      <c r="AD23" s="651">
        <v>8717872</v>
      </c>
      <c r="AE23" s="651"/>
      <c r="AF23" s="651"/>
      <c r="AG23" s="651"/>
      <c r="AH23" s="651"/>
      <c r="AI23" s="651"/>
      <c r="AJ23" s="651"/>
      <c r="AK23" s="651"/>
      <c r="AL23" s="652">
        <v>50.2</v>
      </c>
      <c r="AM23" s="653"/>
      <c r="AN23" s="653"/>
      <c r="AO23" s="654"/>
      <c r="AP23" s="666" t="s">
        <v>282</v>
      </c>
      <c r="AQ23" s="667"/>
      <c r="AR23" s="667"/>
      <c r="AS23" s="667"/>
      <c r="AT23" s="667"/>
      <c r="AU23" s="667"/>
      <c r="AV23" s="667"/>
      <c r="AW23" s="667"/>
      <c r="AX23" s="667"/>
      <c r="AY23" s="667"/>
      <c r="AZ23" s="667"/>
      <c r="BA23" s="667"/>
      <c r="BB23" s="667"/>
      <c r="BC23" s="667"/>
      <c r="BD23" s="667"/>
      <c r="BE23" s="667"/>
      <c r="BF23" s="668"/>
      <c r="BG23" s="647">
        <v>158305</v>
      </c>
      <c r="BH23" s="648"/>
      <c r="BI23" s="648"/>
      <c r="BJ23" s="648"/>
      <c r="BK23" s="648"/>
      <c r="BL23" s="648"/>
      <c r="BM23" s="648"/>
      <c r="BN23" s="649"/>
      <c r="BO23" s="650">
        <v>2.2999999999999998</v>
      </c>
      <c r="BP23" s="650"/>
      <c r="BQ23" s="650"/>
      <c r="BR23" s="650"/>
      <c r="BS23" s="656" t="s">
        <v>127</v>
      </c>
      <c r="BT23" s="648"/>
      <c r="BU23" s="648"/>
      <c r="BV23" s="648"/>
      <c r="BW23" s="648"/>
      <c r="BX23" s="648"/>
      <c r="BY23" s="648"/>
      <c r="BZ23" s="648"/>
      <c r="CA23" s="648"/>
      <c r="CB23" s="657"/>
      <c r="CD23" s="629" t="s">
        <v>221</v>
      </c>
      <c r="CE23" s="630"/>
      <c r="CF23" s="630"/>
      <c r="CG23" s="630"/>
      <c r="CH23" s="630"/>
      <c r="CI23" s="630"/>
      <c r="CJ23" s="630"/>
      <c r="CK23" s="630"/>
      <c r="CL23" s="630"/>
      <c r="CM23" s="630"/>
      <c r="CN23" s="630"/>
      <c r="CO23" s="630"/>
      <c r="CP23" s="630"/>
      <c r="CQ23" s="631"/>
      <c r="CR23" s="629" t="s">
        <v>283</v>
      </c>
      <c r="CS23" s="630"/>
      <c r="CT23" s="630"/>
      <c r="CU23" s="630"/>
      <c r="CV23" s="630"/>
      <c r="CW23" s="630"/>
      <c r="CX23" s="630"/>
      <c r="CY23" s="631"/>
      <c r="CZ23" s="629" t="s">
        <v>284</v>
      </c>
      <c r="DA23" s="630"/>
      <c r="DB23" s="630"/>
      <c r="DC23" s="631"/>
      <c r="DD23" s="629" t="s">
        <v>285</v>
      </c>
      <c r="DE23" s="630"/>
      <c r="DF23" s="630"/>
      <c r="DG23" s="630"/>
      <c r="DH23" s="630"/>
      <c r="DI23" s="630"/>
      <c r="DJ23" s="630"/>
      <c r="DK23" s="631"/>
      <c r="DL23" s="678" t="s">
        <v>286</v>
      </c>
      <c r="DM23" s="679"/>
      <c r="DN23" s="679"/>
      <c r="DO23" s="679"/>
      <c r="DP23" s="679"/>
      <c r="DQ23" s="679"/>
      <c r="DR23" s="679"/>
      <c r="DS23" s="679"/>
      <c r="DT23" s="679"/>
      <c r="DU23" s="679"/>
      <c r="DV23" s="680"/>
      <c r="DW23" s="629" t="s">
        <v>287</v>
      </c>
      <c r="DX23" s="630"/>
      <c r="DY23" s="630"/>
      <c r="DZ23" s="630"/>
      <c r="EA23" s="630"/>
      <c r="EB23" s="630"/>
      <c r="EC23" s="631"/>
    </row>
    <row r="24" spans="2:133" ht="11.25" customHeight="1">
      <c r="B24" s="644" t="s">
        <v>288</v>
      </c>
      <c r="C24" s="645"/>
      <c r="D24" s="645"/>
      <c r="E24" s="645"/>
      <c r="F24" s="645"/>
      <c r="G24" s="645"/>
      <c r="H24" s="645"/>
      <c r="I24" s="645"/>
      <c r="J24" s="645"/>
      <c r="K24" s="645"/>
      <c r="L24" s="645"/>
      <c r="M24" s="645"/>
      <c r="N24" s="645"/>
      <c r="O24" s="645"/>
      <c r="P24" s="645"/>
      <c r="Q24" s="646"/>
      <c r="R24" s="647">
        <v>950885</v>
      </c>
      <c r="S24" s="648"/>
      <c r="T24" s="648"/>
      <c r="U24" s="648"/>
      <c r="V24" s="648"/>
      <c r="W24" s="648"/>
      <c r="X24" s="648"/>
      <c r="Y24" s="649"/>
      <c r="Z24" s="650">
        <v>2.2999999999999998</v>
      </c>
      <c r="AA24" s="650"/>
      <c r="AB24" s="650"/>
      <c r="AC24" s="650"/>
      <c r="AD24" s="651" t="s">
        <v>127</v>
      </c>
      <c r="AE24" s="651"/>
      <c r="AF24" s="651"/>
      <c r="AG24" s="651"/>
      <c r="AH24" s="651"/>
      <c r="AI24" s="651"/>
      <c r="AJ24" s="651"/>
      <c r="AK24" s="651"/>
      <c r="AL24" s="652" t="s">
        <v>127</v>
      </c>
      <c r="AM24" s="653"/>
      <c r="AN24" s="653"/>
      <c r="AO24" s="654"/>
      <c r="AP24" s="666" t="s">
        <v>289</v>
      </c>
      <c r="AQ24" s="667"/>
      <c r="AR24" s="667"/>
      <c r="AS24" s="667"/>
      <c r="AT24" s="667"/>
      <c r="AU24" s="667"/>
      <c r="AV24" s="667"/>
      <c r="AW24" s="667"/>
      <c r="AX24" s="667"/>
      <c r="AY24" s="667"/>
      <c r="AZ24" s="667"/>
      <c r="BA24" s="667"/>
      <c r="BB24" s="667"/>
      <c r="BC24" s="667"/>
      <c r="BD24" s="667"/>
      <c r="BE24" s="667"/>
      <c r="BF24" s="668"/>
      <c r="BG24" s="647" t="s">
        <v>127</v>
      </c>
      <c r="BH24" s="648"/>
      <c r="BI24" s="648"/>
      <c r="BJ24" s="648"/>
      <c r="BK24" s="648"/>
      <c r="BL24" s="648"/>
      <c r="BM24" s="648"/>
      <c r="BN24" s="649"/>
      <c r="BO24" s="650" t="s">
        <v>127</v>
      </c>
      <c r="BP24" s="650"/>
      <c r="BQ24" s="650"/>
      <c r="BR24" s="650"/>
      <c r="BS24" s="656" t="s">
        <v>243</v>
      </c>
      <c r="BT24" s="648"/>
      <c r="BU24" s="648"/>
      <c r="BV24" s="648"/>
      <c r="BW24" s="648"/>
      <c r="BX24" s="648"/>
      <c r="BY24" s="648"/>
      <c r="BZ24" s="648"/>
      <c r="CA24" s="648"/>
      <c r="CB24" s="657"/>
      <c r="CD24" s="658" t="s">
        <v>290</v>
      </c>
      <c r="CE24" s="659"/>
      <c r="CF24" s="659"/>
      <c r="CG24" s="659"/>
      <c r="CH24" s="659"/>
      <c r="CI24" s="659"/>
      <c r="CJ24" s="659"/>
      <c r="CK24" s="659"/>
      <c r="CL24" s="659"/>
      <c r="CM24" s="659"/>
      <c r="CN24" s="659"/>
      <c r="CO24" s="659"/>
      <c r="CP24" s="659"/>
      <c r="CQ24" s="660"/>
      <c r="CR24" s="636">
        <v>15560826</v>
      </c>
      <c r="CS24" s="637"/>
      <c r="CT24" s="637"/>
      <c r="CU24" s="637"/>
      <c r="CV24" s="637"/>
      <c r="CW24" s="637"/>
      <c r="CX24" s="637"/>
      <c r="CY24" s="638"/>
      <c r="CZ24" s="641">
        <v>38.799999999999997</v>
      </c>
      <c r="DA24" s="642"/>
      <c r="DB24" s="642"/>
      <c r="DC24" s="661"/>
      <c r="DD24" s="686">
        <v>9870816</v>
      </c>
      <c r="DE24" s="637"/>
      <c r="DF24" s="637"/>
      <c r="DG24" s="637"/>
      <c r="DH24" s="637"/>
      <c r="DI24" s="637"/>
      <c r="DJ24" s="637"/>
      <c r="DK24" s="638"/>
      <c r="DL24" s="686">
        <v>9777714</v>
      </c>
      <c r="DM24" s="637"/>
      <c r="DN24" s="637"/>
      <c r="DO24" s="637"/>
      <c r="DP24" s="637"/>
      <c r="DQ24" s="637"/>
      <c r="DR24" s="637"/>
      <c r="DS24" s="637"/>
      <c r="DT24" s="637"/>
      <c r="DU24" s="637"/>
      <c r="DV24" s="638"/>
      <c r="DW24" s="641">
        <v>54.2</v>
      </c>
      <c r="DX24" s="642"/>
      <c r="DY24" s="642"/>
      <c r="DZ24" s="642"/>
      <c r="EA24" s="642"/>
      <c r="EB24" s="642"/>
      <c r="EC24" s="643"/>
    </row>
    <row r="25" spans="2:133" ht="11.25" customHeight="1">
      <c r="B25" s="644" t="s">
        <v>291</v>
      </c>
      <c r="C25" s="645"/>
      <c r="D25" s="645"/>
      <c r="E25" s="645"/>
      <c r="F25" s="645"/>
      <c r="G25" s="645"/>
      <c r="H25" s="645"/>
      <c r="I25" s="645"/>
      <c r="J25" s="645"/>
      <c r="K25" s="645"/>
      <c r="L25" s="645"/>
      <c r="M25" s="645"/>
      <c r="N25" s="645"/>
      <c r="O25" s="645"/>
      <c r="P25" s="645"/>
      <c r="Q25" s="646"/>
      <c r="R25" s="647" t="s">
        <v>127</v>
      </c>
      <c r="S25" s="648"/>
      <c r="T25" s="648"/>
      <c r="U25" s="648"/>
      <c r="V25" s="648"/>
      <c r="W25" s="648"/>
      <c r="X25" s="648"/>
      <c r="Y25" s="649"/>
      <c r="Z25" s="650" t="s">
        <v>243</v>
      </c>
      <c r="AA25" s="650"/>
      <c r="AB25" s="650"/>
      <c r="AC25" s="650"/>
      <c r="AD25" s="651" t="s">
        <v>127</v>
      </c>
      <c r="AE25" s="651"/>
      <c r="AF25" s="651"/>
      <c r="AG25" s="651"/>
      <c r="AH25" s="651"/>
      <c r="AI25" s="651"/>
      <c r="AJ25" s="651"/>
      <c r="AK25" s="651"/>
      <c r="AL25" s="652" t="s">
        <v>127</v>
      </c>
      <c r="AM25" s="653"/>
      <c r="AN25" s="653"/>
      <c r="AO25" s="654"/>
      <c r="AP25" s="666" t="s">
        <v>292</v>
      </c>
      <c r="AQ25" s="667"/>
      <c r="AR25" s="667"/>
      <c r="AS25" s="667"/>
      <c r="AT25" s="667"/>
      <c r="AU25" s="667"/>
      <c r="AV25" s="667"/>
      <c r="AW25" s="667"/>
      <c r="AX25" s="667"/>
      <c r="AY25" s="667"/>
      <c r="AZ25" s="667"/>
      <c r="BA25" s="667"/>
      <c r="BB25" s="667"/>
      <c r="BC25" s="667"/>
      <c r="BD25" s="667"/>
      <c r="BE25" s="667"/>
      <c r="BF25" s="668"/>
      <c r="BG25" s="647" t="s">
        <v>127</v>
      </c>
      <c r="BH25" s="648"/>
      <c r="BI25" s="648"/>
      <c r="BJ25" s="648"/>
      <c r="BK25" s="648"/>
      <c r="BL25" s="648"/>
      <c r="BM25" s="648"/>
      <c r="BN25" s="649"/>
      <c r="BO25" s="650" t="s">
        <v>127</v>
      </c>
      <c r="BP25" s="650"/>
      <c r="BQ25" s="650"/>
      <c r="BR25" s="650"/>
      <c r="BS25" s="656" t="s">
        <v>243</v>
      </c>
      <c r="BT25" s="648"/>
      <c r="BU25" s="648"/>
      <c r="BV25" s="648"/>
      <c r="BW25" s="648"/>
      <c r="BX25" s="648"/>
      <c r="BY25" s="648"/>
      <c r="BZ25" s="648"/>
      <c r="CA25" s="648"/>
      <c r="CB25" s="657"/>
      <c r="CD25" s="662" t="s">
        <v>293</v>
      </c>
      <c r="CE25" s="663"/>
      <c r="CF25" s="663"/>
      <c r="CG25" s="663"/>
      <c r="CH25" s="663"/>
      <c r="CI25" s="663"/>
      <c r="CJ25" s="663"/>
      <c r="CK25" s="663"/>
      <c r="CL25" s="663"/>
      <c r="CM25" s="663"/>
      <c r="CN25" s="663"/>
      <c r="CO25" s="663"/>
      <c r="CP25" s="663"/>
      <c r="CQ25" s="664"/>
      <c r="CR25" s="647">
        <v>4385550</v>
      </c>
      <c r="CS25" s="683"/>
      <c r="CT25" s="683"/>
      <c r="CU25" s="683"/>
      <c r="CV25" s="683"/>
      <c r="CW25" s="683"/>
      <c r="CX25" s="683"/>
      <c r="CY25" s="684"/>
      <c r="CZ25" s="652">
        <v>10.9</v>
      </c>
      <c r="DA25" s="681"/>
      <c r="DB25" s="681"/>
      <c r="DC25" s="685"/>
      <c r="DD25" s="656">
        <v>4016925</v>
      </c>
      <c r="DE25" s="683"/>
      <c r="DF25" s="683"/>
      <c r="DG25" s="683"/>
      <c r="DH25" s="683"/>
      <c r="DI25" s="683"/>
      <c r="DJ25" s="683"/>
      <c r="DK25" s="684"/>
      <c r="DL25" s="656">
        <v>3939742</v>
      </c>
      <c r="DM25" s="683"/>
      <c r="DN25" s="683"/>
      <c r="DO25" s="683"/>
      <c r="DP25" s="683"/>
      <c r="DQ25" s="683"/>
      <c r="DR25" s="683"/>
      <c r="DS25" s="683"/>
      <c r="DT25" s="683"/>
      <c r="DU25" s="683"/>
      <c r="DV25" s="684"/>
      <c r="DW25" s="652">
        <v>21.9</v>
      </c>
      <c r="DX25" s="681"/>
      <c r="DY25" s="681"/>
      <c r="DZ25" s="681"/>
      <c r="EA25" s="681"/>
      <c r="EB25" s="681"/>
      <c r="EC25" s="682"/>
    </row>
    <row r="26" spans="2:133" ht="11.25" customHeight="1">
      <c r="B26" s="644" t="s">
        <v>294</v>
      </c>
      <c r="C26" s="645"/>
      <c r="D26" s="645"/>
      <c r="E26" s="645"/>
      <c r="F26" s="645"/>
      <c r="G26" s="645"/>
      <c r="H26" s="645"/>
      <c r="I26" s="645"/>
      <c r="J26" s="645"/>
      <c r="K26" s="645"/>
      <c r="L26" s="645"/>
      <c r="M26" s="645"/>
      <c r="N26" s="645"/>
      <c r="O26" s="645"/>
      <c r="P26" s="645"/>
      <c r="Q26" s="646"/>
      <c r="R26" s="647">
        <v>18438933</v>
      </c>
      <c r="S26" s="648"/>
      <c r="T26" s="648"/>
      <c r="U26" s="648"/>
      <c r="V26" s="648"/>
      <c r="W26" s="648"/>
      <c r="X26" s="648"/>
      <c r="Y26" s="649"/>
      <c r="Z26" s="650">
        <v>44.6</v>
      </c>
      <c r="AA26" s="650"/>
      <c r="AB26" s="650"/>
      <c r="AC26" s="650"/>
      <c r="AD26" s="651">
        <v>17329743</v>
      </c>
      <c r="AE26" s="651"/>
      <c r="AF26" s="651"/>
      <c r="AG26" s="651"/>
      <c r="AH26" s="651"/>
      <c r="AI26" s="651"/>
      <c r="AJ26" s="651"/>
      <c r="AK26" s="651"/>
      <c r="AL26" s="652">
        <v>99.9</v>
      </c>
      <c r="AM26" s="653"/>
      <c r="AN26" s="653"/>
      <c r="AO26" s="654"/>
      <c r="AP26" s="666" t="s">
        <v>295</v>
      </c>
      <c r="AQ26" s="696"/>
      <c r="AR26" s="696"/>
      <c r="AS26" s="696"/>
      <c r="AT26" s="696"/>
      <c r="AU26" s="696"/>
      <c r="AV26" s="696"/>
      <c r="AW26" s="696"/>
      <c r="AX26" s="696"/>
      <c r="AY26" s="696"/>
      <c r="AZ26" s="696"/>
      <c r="BA26" s="696"/>
      <c r="BB26" s="696"/>
      <c r="BC26" s="696"/>
      <c r="BD26" s="696"/>
      <c r="BE26" s="696"/>
      <c r="BF26" s="668"/>
      <c r="BG26" s="647" t="s">
        <v>127</v>
      </c>
      <c r="BH26" s="648"/>
      <c r="BI26" s="648"/>
      <c r="BJ26" s="648"/>
      <c r="BK26" s="648"/>
      <c r="BL26" s="648"/>
      <c r="BM26" s="648"/>
      <c r="BN26" s="649"/>
      <c r="BO26" s="650" t="s">
        <v>243</v>
      </c>
      <c r="BP26" s="650"/>
      <c r="BQ26" s="650"/>
      <c r="BR26" s="650"/>
      <c r="BS26" s="656" t="s">
        <v>127</v>
      </c>
      <c r="BT26" s="648"/>
      <c r="BU26" s="648"/>
      <c r="BV26" s="648"/>
      <c r="BW26" s="648"/>
      <c r="BX26" s="648"/>
      <c r="BY26" s="648"/>
      <c r="BZ26" s="648"/>
      <c r="CA26" s="648"/>
      <c r="CB26" s="657"/>
      <c r="CD26" s="662" t="s">
        <v>296</v>
      </c>
      <c r="CE26" s="663"/>
      <c r="CF26" s="663"/>
      <c r="CG26" s="663"/>
      <c r="CH26" s="663"/>
      <c r="CI26" s="663"/>
      <c r="CJ26" s="663"/>
      <c r="CK26" s="663"/>
      <c r="CL26" s="663"/>
      <c r="CM26" s="663"/>
      <c r="CN26" s="663"/>
      <c r="CO26" s="663"/>
      <c r="CP26" s="663"/>
      <c r="CQ26" s="664"/>
      <c r="CR26" s="647">
        <v>2636762</v>
      </c>
      <c r="CS26" s="648"/>
      <c r="CT26" s="648"/>
      <c r="CU26" s="648"/>
      <c r="CV26" s="648"/>
      <c r="CW26" s="648"/>
      <c r="CX26" s="648"/>
      <c r="CY26" s="649"/>
      <c r="CZ26" s="652">
        <v>6.6</v>
      </c>
      <c r="DA26" s="681"/>
      <c r="DB26" s="681"/>
      <c r="DC26" s="685"/>
      <c r="DD26" s="656">
        <v>2373831</v>
      </c>
      <c r="DE26" s="648"/>
      <c r="DF26" s="648"/>
      <c r="DG26" s="648"/>
      <c r="DH26" s="648"/>
      <c r="DI26" s="648"/>
      <c r="DJ26" s="648"/>
      <c r="DK26" s="649"/>
      <c r="DL26" s="656" t="s">
        <v>243</v>
      </c>
      <c r="DM26" s="648"/>
      <c r="DN26" s="648"/>
      <c r="DO26" s="648"/>
      <c r="DP26" s="648"/>
      <c r="DQ26" s="648"/>
      <c r="DR26" s="648"/>
      <c r="DS26" s="648"/>
      <c r="DT26" s="648"/>
      <c r="DU26" s="648"/>
      <c r="DV26" s="649"/>
      <c r="DW26" s="652" t="s">
        <v>243</v>
      </c>
      <c r="DX26" s="681"/>
      <c r="DY26" s="681"/>
      <c r="DZ26" s="681"/>
      <c r="EA26" s="681"/>
      <c r="EB26" s="681"/>
      <c r="EC26" s="682"/>
    </row>
    <row r="27" spans="2:133" ht="11.25" customHeight="1">
      <c r="B27" s="644" t="s">
        <v>297</v>
      </c>
      <c r="C27" s="645"/>
      <c r="D27" s="645"/>
      <c r="E27" s="645"/>
      <c r="F27" s="645"/>
      <c r="G27" s="645"/>
      <c r="H27" s="645"/>
      <c r="I27" s="645"/>
      <c r="J27" s="645"/>
      <c r="K27" s="645"/>
      <c r="L27" s="645"/>
      <c r="M27" s="645"/>
      <c r="N27" s="645"/>
      <c r="O27" s="645"/>
      <c r="P27" s="645"/>
      <c r="Q27" s="646"/>
      <c r="R27" s="647">
        <v>7077</v>
      </c>
      <c r="S27" s="648"/>
      <c r="T27" s="648"/>
      <c r="U27" s="648"/>
      <c r="V27" s="648"/>
      <c r="W27" s="648"/>
      <c r="X27" s="648"/>
      <c r="Y27" s="649"/>
      <c r="Z27" s="650">
        <v>0</v>
      </c>
      <c r="AA27" s="650"/>
      <c r="AB27" s="650"/>
      <c r="AC27" s="650"/>
      <c r="AD27" s="651">
        <v>7077</v>
      </c>
      <c r="AE27" s="651"/>
      <c r="AF27" s="651"/>
      <c r="AG27" s="651"/>
      <c r="AH27" s="651"/>
      <c r="AI27" s="651"/>
      <c r="AJ27" s="651"/>
      <c r="AK27" s="651"/>
      <c r="AL27" s="652">
        <v>0</v>
      </c>
      <c r="AM27" s="653"/>
      <c r="AN27" s="653"/>
      <c r="AO27" s="654"/>
      <c r="AP27" s="644" t="s">
        <v>298</v>
      </c>
      <c r="AQ27" s="645"/>
      <c r="AR27" s="645"/>
      <c r="AS27" s="645"/>
      <c r="AT27" s="645"/>
      <c r="AU27" s="645"/>
      <c r="AV27" s="645"/>
      <c r="AW27" s="645"/>
      <c r="AX27" s="645"/>
      <c r="AY27" s="645"/>
      <c r="AZ27" s="645"/>
      <c r="BA27" s="645"/>
      <c r="BB27" s="645"/>
      <c r="BC27" s="645"/>
      <c r="BD27" s="645"/>
      <c r="BE27" s="645"/>
      <c r="BF27" s="646"/>
      <c r="BG27" s="647">
        <v>6931049</v>
      </c>
      <c r="BH27" s="648"/>
      <c r="BI27" s="648"/>
      <c r="BJ27" s="648"/>
      <c r="BK27" s="648"/>
      <c r="BL27" s="648"/>
      <c r="BM27" s="648"/>
      <c r="BN27" s="649"/>
      <c r="BO27" s="650">
        <v>100</v>
      </c>
      <c r="BP27" s="650"/>
      <c r="BQ27" s="650"/>
      <c r="BR27" s="650"/>
      <c r="BS27" s="656">
        <v>82416</v>
      </c>
      <c r="BT27" s="648"/>
      <c r="BU27" s="648"/>
      <c r="BV27" s="648"/>
      <c r="BW27" s="648"/>
      <c r="BX27" s="648"/>
      <c r="BY27" s="648"/>
      <c r="BZ27" s="648"/>
      <c r="CA27" s="648"/>
      <c r="CB27" s="657"/>
      <c r="CD27" s="662" t="s">
        <v>299</v>
      </c>
      <c r="CE27" s="663"/>
      <c r="CF27" s="663"/>
      <c r="CG27" s="663"/>
      <c r="CH27" s="663"/>
      <c r="CI27" s="663"/>
      <c r="CJ27" s="663"/>
      <c r="CK27" s="663"/>
      <c r="CL27" s="663"/>
      <c r="CM27" s="663"/>
      <c r="CN27" s="663"/>
      <c r="CO27" s="663"/>
      <c r="CP27" s="663"/>
      <c r="CQ27" s="664"/>
      <c r="CR27" s="647">
        <v>7323599</v>
      </c>
      <c r="CS27" s="683"/>
      <c r="CT27" s="683"/>
      <c r="CU27" s="683"/>
      <c r="CV27" s="683"/>
      <c r="CW27" s="683"/>
      <c r="CX27" s="683"/>
      <c r="CY27" s="684"/>
      <c r="CZ27" s="652">
        <v>18.3</v>
      </c>
      <c r="DA27" s="681"/>
      <c r="DB27" s="681"/>
      <c r="DC27" s="685"/>
      <c r="DD27" s="656">
        <v>2038095</v>
      </c>
      <c r="DE27" s="683"/>
      <c r="DF27" s="683"/>
      <c r="DG27" s="683"/>
      <c r="DH27" s="683"/>
      <c r="DI27" s="683"/>
      <c r="DJ27" s="683"/>
      <c r="DK27" s="684"/>
      <c r="DL27" s="656">
        <v>2022176</v>
      </c>
      <c r="DM27" s="683"/>
      <c r="DN27" s="683"/>
      <c r="DO27" s="683"/>
      <c r="DP27" s="683"/>
      <c r="DQ27" s="683"/>
      <c r="DR27" s="683"/>
      <c r="DS27" s="683"/>
      <c r="DT27" s="683"/>
      <c r="DU27" s="683"/>
      <c r="DV27" s="684"/>
      <c r="DW27" s="652">
        <v>11.2</v>
      </c>
      <c r="DX27" s="681"/>
      <c r="DY27" s="681"/>
      <c r="DZ27" s="681"/>
      <c r="EA27" s="681"/>
      <c r="EB27" s="681"/>
      <c r="EC27" s="682"/>
    </row>
    <row r="28" spans="2:133" ht="11.25" customHeight="1">
      <c r="B28" s="644" t="s">
        <v>300</v>
      </c>
      <c r="C28" s="645"/>
      <c r="D28" s="645"/>
      <c r="E28" s="645"/>
      <c r="F28" s="645"/>
      <c r="G28" s="645"/>
      <c r="H28" s="645"/>
      <c r="I28" s="645"/>
      <c r="J28" s="645"/>
      <c r="K28" s="645"/>
      <c r="L28" s="645"/>
      <c r="M28" s="645"/>
      <c r="N28" s="645"/>
      <c r="O28" s="645"/>
      <c r="P28" s="645"/>
      <c r="Q28" s="646"/>
      <c r="R28" s="647">
        <v>190544</v>
      </c>
      <c r="S28" s="648"/>
      <c r="T28" s="648"/>
      <c r="U28" s="648"/>
      <c r="V28" s="648"/>
      <c r="W28" s="648"/>
      <c r="X28" s="648"/>
      <c r="Y28" s="649"/>
      <c r="Z28" s="650">
        <v>0.5</v>
      </c>
      <c r="AA28" s="650"/>
      <c r="AB28" s="650"/>
      <c r="AC28" s="650"/>
      <c r="AD28" s="651" t="s">
        <v>127</v>
      </c>
      <c r="AE28" s="651"/>
      <c r="AF28" s="651"/>
      <c r="AG28" s="651"/>
      <c r="AH28" s="651"/>
      <c r="AI28" s="651"/>
      <c r="AJ28" s="651"/>
      <c r="AK28" s="651"/>
      <c r="AL28" s="652" t="s">
        <v>127</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301</v>
      </c>
      <c r="CE28" s="663"/>
      <c r="CF28" s="663"/>
      <c r="CG28" s="663"/>
      <c r="CH28" s="663"/>
      <c r="CI28" s="663"/>
      <c r="CJ28" s="663"/>
      <c r="CK28" s="663"/>
      <c r="CL28" s="663"/>
      <c r="CM28" s="663"/>
      <c r="CN28" s="663"/>
      <c r="CO28" s="663"/>
      <c r="CP28" s="663"/>
      <c r="CQ28" s="664"/>
      <c r="CR28" s="647">
        <v>3851677</v>
      </c>
      <c r="CS28" s="648"/>
      <c r="CT28" s="648"/>
      <c r="CU28" s="648"/>
      <c r="CV28" s="648"/>
      <c r="CW28" s="648"/>
      <c r="CX28" s="648"/>
      <c r="CY28" s="649"/>
      <c r="CZ28" s="652">
        <v>9.6</v>
      </c>
      <c r="DA28" s="681"/>
      <c r="DB28" s="681"/>
      <c r="DC28" s="685"/>
      <c r="DD28" s="656">
        <v>3815796</v>
      </c>
      <c r="DE28" s="648"/>
      <c r="DF28" s="648"/>
      <c r="DG28" s="648"/>
      <c r="DH28" s="648"/>
      <c r="DI28" s="648"/>
      <c r="DJ28" s="648"/>
      <c r="DK28" s="649"/>
      <c r="DL28" s="656">
        <v>3815796</v>
      </c>
      <c r="DM28" s="648"/>
      <c r="DN28" s="648"/>
      <c r="DO28" s="648"/>
      <c r="DP28" s="648"/>
      <c r="DQ28" s="648"/>
      <c r="DR28" s="648"/>
      <c r="DS28" s="648"/>
      <c r="DT28" s="648"/>
      <c r="DU28" s="648"/>
      <c r="DV28" s="649"/>
      <c r="DW28" s="652">
        <v>21.2</v>
      </c>
      <c r="DX28" s="681"/>
      <c r="DY28" s="681"/>
      <c r="DZ28" s="681"/>
      <c r="EA28" s="681"/>
      <c r="EB28" s="681"/>
      <c r="EC28" s="682"/>
    </row>
    <row r="29" spans="2:133" ht="11.25" customHeight="1">
      <c r="B29" s="644" t="s">
        <v>302</v>
      </c>
      <c r="C29" s="645"/>
      <c r="D29" s="645"/>
      <c r="E29" s="645"/>
      <c r="F29" s="645"/>
      <c r="G29" s="645"/>
      <c r="H29" s="645"/>
      <c r="I29" s="645"/>
      <c r="J29" s="645"/>
      <c r="K29" s="645"/>
      <c r="L29" s="645"/>
      <c r="M29" s="645"/>
      <c r="N29" s="645"/>
      <c r="O29" s="645"/>
      <c r="P29" s="645"/>
      <c r="Q29" s="646"/>
      <c r="R29" s="647">
        <v>204344</v>
      </c>
      <c r="S29" s="648"/>
      <c r="T29" s="648"/>
      <c r="U29" s="648"/>
      <c r="V29" s="648"/>
      <c r="W29" s="648"/>
      <c r="X29" s="648"/>
      <c r="Y29" s="649"/>
      <c r="Z29" s="650">
        <v>0.5</v>
      </c>
      <c r="AA29" s="650"/>
      <c r="AB29" s="650"/>
      <c r="AC29" s="650"/>
      <c r="AD29" s="651">
        <v>12504</v>
      </c>
      <c r="AE29" s="651"/>
      <c r="AF29" s="651"/>
      <c r="AG29" s="651"/>
      <c r="AH29" s="651"/>
      <c r="AI29" s="651"/>
      <c r="AJ29" s="651"/>
      <c r="AK29" s="651"/>
      <c r="AL29" s="652">
        <v>0.1</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303</v>
      </c>
      <c r="CE29" s="688"/>
      <c r="CF29" s="662" t="s">
        <v>304</v>
      </c>
      <c r="CG29" s="663"/>
      <c r="CH29" s="663"/>
      <c r="CI29" s="663"/>
      <c r="CJ29" s="663"/>
      <c r="CK29" s="663"/>
      <c r="CL29" s="663"/>
      <c r="CM29" s="663"/>
      <c r="CN29" s="663"/>
      <c r="CO29" s="663"/>
      <c r="CP29" s="663"/>
      <c r="CQ29" s="664"/>
      <c r="CR29" s="647">
        <v>3851551</v>
      </c>
      <c r="CS29" s="683"/>
      <c r="CT29" s="683"/>
      <c r="CU29" s="683"/>
      <c r="CV29" s="683"/>
      <c r="CW29" s="683"/>
      <c r="CX29" s="683"/>
      <c r="CY29" s="684"/>
      <c r="CZ29" s="652">
        <v>9.6</v>
      </c>
      <c r="DA29" s="681"/>
      <c r="DB29" s="681"/>
      <c r="DC29" s="685"/>
      <c r="DD29" s="656">
        <v>3815670</v>
      </c>
      <c r="DE29" s="683"/>
      <c r="DF29" s="683"/>
      <c r="DG29" s="683"/>
      <c r="DH29" s="683"/>
      <c r="DI29" s="683"/>
      <c r="DJ29" s="683"/>
      <c r="DK29" s="684"/>
      <c r="DL29" s="656">
        <v>3815670</v>
      </c>
      <c r="DM29" s="683"/>
      <c r="DN29" s="683"/>
      <c r="DO29" s="683"/>
      <c r="DP29" s="683"/>
      <c r="DQ29" s="683"/>
      <c r="DR29" s="683"/>
      <c r="DS29" s="683"/>
      <c r="DT29" s="683"/>
      <c r="DU29" s="683"/>
      <c r="DV29" s="684"/>
      <c r="DW29" s="652">
        <v>21.2</v>
      </c>
      <c r="DX29" s="681"/>
      <c r="DY29" s="681"/>
      <c r="DZ29" s="681"/>
      <c r="EA29" s="681"/>
      <c r="EB29" s="681"/>
      <c r="EC29" s="682"/>
    </row>
    <row r="30" spans="2:133" ht="11.25" customHeight="1">
      <c r="B30" s="644" t="s">
        <v>305</v>
      </c>
      <c r="C30" s="645"/>
      <c r="D30" s="645"/>
      <c r="E30" s="645"/>
      <c r="F30" s="645"/>
      <c r="G30" s="645"/>
      <c r="H30" s="645"/>
      <c r="I30" s="645"/>
      <c r="J30" s="645"/>
      <c r="K30" s="645"/>
      <c r="L30" s="645"/>
      <c r="M30" s="645"/>
      <c r="N30" s="645"/>
      <c r="O30" s="645"/>
      <c r="P30" s="645"/>
      <c r="Q30" s="646"/>
      <c r="R30" s="647">
        <v>116784</v>
      </c>
      <c r="S30" s="648"/>
      <c r="T30" s="648"/>
      <c r="U30" s="648"/>
      <c r="V30" s="648"/>
      <c r="W30" s="648"/>
      <c r="X30" s="648"/>
      <c r="Y30" s="649"/>
      <c r="Z30" s="650">
        <v>0.3</v>
      </c>
      <c r="AA30" s="650"/>
      <c r="AB30" s="650"/>
      <c r="AC30" s="650"/>
      <c r="AD30" s="651" t="s">
        <v>127</v>
      </c>
      <c r="AE30" s="651"/>
      <c r="AF30" s="651"/>
      <c r="AG30" s="651"/>
      <c r="AH30" s="651"/>
      <c r="AI30" s="651"/>
      <c r="AJ30" s="651"/>
      <c r="AK30" s="651"/>
      <c r="AL30" s="652" t="s">
        <v>127</v>
      </c>
      <c r="AM30" s="653"/>
      <c r="AN30" s="653"/>
      <c r="AO30" s="654"/>
      <c r="AP30" s="626" t="s">
        <v>221</v>
      </c>
      <c r="AQ30" s="627"/>
      <c r="AR30" s="627"/>
      <c r="AS30" s="627"/>
      <c r="AT30" s="627"/>
      <c r="AU30" s="627"/>
      <c r="AV30" s="627"/>
      <c r="AW30" s="627"/>
      <c r="AX30" s="627"/>
      <c r="AY30" s="627"/>
      <c r="AZ30" s="627"/>
      <c r="BA30" s="627"/>
      <c r="BB30" s="627"/>
      <c r="BC30" s="627"/>
      <c r="BD30" s="627"/>
      <c r="BE30" s="627"/>
      <c r="BF30" s="628"/>
      <c r="BG30" s="626" t="s">
        <v>306</v>
      </c>
      <c r="BH30" s="700"/>
      <c r="BI30" s="700"/>
      <c r="BJ30" s="700"/>
      <c r="BK30" s="700"/>
      <c r="BL30" s="700"/>
      <c r="BM30" s="700"/>
      <c r="BN30" s="700"/>
      <c r="BO30" s="700"/>
      <c r="BP30" s="700"/>
      <c r="BQ30" s="701"/>
      <c r="BR30" s="626" t="s">
        <v>307</v>
      </c>
      <c r="BS30" s="700"/>
      <c r="BT30" s="700"/>
      <c r="BU30" s="700"/>
      <c r="BV30" s="700"/>
      <c r="BW30" s="700"/>
      <c r="BX30" s="700"/>
      <c r="BY30" s="700"/>
      <c r="BZ30" s="700"/>
      <c r="CA30" s="700"/>
      <c r="CB30" s="701"/>
      <c r="CD30" s="689"/>
      <c r="CE30" s="690"/>
      <c r="CF30" s="662" t="s">
        <v>308</v>
      </c>
      <c r="CG30" s="663"/>
      <c r="CH30" s="663"/>
      <c r="CI30" s="663"/>
      <c r="CJ30" s="663"/>
      <c r="CK30" s="663"/>
      <c r="CL30" s="663"/>
      <c r="CM30" s="663"/>
      <c r="CN30" s="663"/>
      <c r="CO30" s="663"/>
      <c r="CP30" s="663"/>
      <c r="CQ30" s="664"/>
      <c r="CR30" s="647">
        <v>3678656</v>
      </c>
      <c r="CS30" s="648"/>
      <c r="CT30" s="648"/>
      <c r="CU30" s="648"/>
      <c r="CV30" s="648"/>
      <c r="CW30" s="648"/>
      <c r="CX30" s="648"/>
      <c r="CY30" s="649"/>
      <c r="CZ30" s="652">
        <v>9.1999999999999993</v>
      </c>
      <c r="DA30" s="681"/>
      <c r="DB30" s="681"/>
      <c r="DC30" s="685"/>
      <c r="DD30" s="656">
        <v>3644051</v>
      </c>
      <c r="DE30" s="648"/>
      <c r="DF30" s="648"/>
      <c r="DG30" s="648"/>
      <c r="DH30" s="648"/>
      <c r="DI30" s="648"/>
      <c r="DJ30" s="648"/>
      <c r="DK30" s="649"/>
      <c r="DL30" s="656">
        <v>3644051</v>
      </c>
      <c r="DM30" s="648"/>
      <c r="DN30" s="648"/>
      <c r="DO30" s="648"/>
      <c r="DP30" s="648"/>
      <c r="DQ30" s="648"/>
      <c r="DR30" s="648"/>
      <c r="DS30" s="648"/>
      <c r="DT30" s="648"/>
      <c r="DU30" s="648"/>
      <c r="DV30" s="649"/>
      <c r="DW30" s="652">
        <v>20.2</v>
      </c>
      <c r="DX30" s="681"/>
      <c r="DY30" s="681"/>
      <c r="DZ30" s="681"/>
      <c r="EA30" s="681"/>
      <c r="EB30" s="681"/>
      <c r="EC30" s="682"/>
    </row>
    <row r="31" spans="2:133" ht="11.25" customHeight="1">
      <c r="B31" s="644" t="s">
        <v>309</v>
      </c>
      <c r="C31" s="645"/>
      <c r="D31" s="645"/>
      <c r="E31" s="645"/>
      <c r="F31" s="645"/>
      <c r="G31" s="645"/>
      <c r="H31" s="645"/>
      <c r="I31" s="645"/>
      <c r="J31" s="645"/>
      <c r="K31" s="645"/>
      <c r="L31" s="645"/>
      <c r="M31" s="645"/>
      <c r="N31" s="645"/>
      <c r="O31" s="645"/>
      <c r="P31" s="645"/>
      <c r="Q31" s="646"/>
      <c r="R31" s="647">
        <v>12716569</v>
      </c>
      <c r="S31" s="648"/>
      <c r="T31" s="648"/>
      <c r="U31" s="648"/>
      <c r="V31" s="648"/>
      <c r="W31" s="648"/>
      <c r="X31" s="648"/>
      <c r="Y31" s="649"/>
      <c r="Z31" s="650">
        <v>30.8</v>
      </c>
      <c r="AA31" s="650"/>
      <c r="AB31" s="650"/>
      <c r="AC31" s="650"/>
      <c r="AD31" s="651" t="s">
        <v>127</v>
      </c>
      <c r="AE31" s="651"/>
      <c r="AF31" s="651"/>
      <c r="AG31" s="651"/>
      <c r="AH31" s="651"/>
      <c r="AI31" s="651"/>
      <c r="AJ31" s="651"/>
      <c r="AK31" s="651"/>
      <c r="AL31" s="652" t="s">
        <v>127</v>
      </c>
      <c r="AM31" s="653"/>
      <c r="AN31" s="653"/>
      <c r="AO31" s="654"/>
      <c r="AP31" s="704" t="s">
        <v>310</v>
      </c>
      <c r="AQ31" s="705"/>
      <c r="AR31" s="705"/>
      <c r="AS31" s="705"/>
      <c r="AT31" s="710" t="s">
        <v>311</v>
      </c>
      <c r="AU31" s="231"/>
      <c r="AV31" s="231"/>
      <c r="AW31" s="231"/>
      <c r="AX31" s="633" t="s">
        <v>186</v>
      </c>
      <c r="AY31" s="634"/>
      <c r="AZ31" s="634"/>
      <c r="BA31" s="634"/>
      <c r="BB31" s="634"/>
      <c r="BC31" s="634"/>
      <c r="BD31" s="634"/>
      <c r="BE31" s="634"/>
      <c r="BF31" s="635"/>
      <c r="BG31" s="715">
        <v>98.4</v>
      </c>
      <c r="BH31" s="702"/>
      <c r="BI31" s="702"/>
      <c r="BJ31" s="702"/>
      <c r="BK31" s="702"/>
      <c r="BL31" s="702"/>
      <c r="BM31" s="642">
        <v>95.3</v>
      </c>
      <c r="BN31" s="702"/>
      <c r="BO31" s="702"/>
      <c r="BP31" s="702"/>
      <c r="BQ31" s="703"/>
      <c r="BR31" s="715">
        <v>99.1</v>
      </c>
      <c r="BS31" s="702"/>
      <c r="BT31" s="702"/>
      <c r="BU31" s="702"/>
      <c r="BV31" s="702"/>
      <c r="BW31" s="702"/>
      <c r="BX31" s="642">
        <v>95.7</v>
      </c>
      <c r="BY31" s="702"/>
      <c r="BZ31" s="702"/>
      <c r="CA31" s="702"/>
      <c r="CB31" s="703"/>
      <c r="CD31" s="689"/>
      <c r="CE31" s="690"/>
      <c r="CF31" s="662" t="s">
        <v>312</v>
      </c>
      <c r="CG31" s="663"/>
      <c r="CH31" s="663"/>
      <c r="CI31" s="663"/>
      <c r="CJ31" s="663"/>
      <c r="CK31" s="663"/>
      <c r="CL31" s="663"/>
      <c r="CM31" s="663"/>
      <c r="CN31" s="663"/>
      <c r="CO31" s="663"/>
      <c r="CP31" s="663"/>
      <c r="CQ31" s="664"/>
      <c r="CR31" s="647">
        <v>172895</v>
      </c>
      <c r="CS31" s="683"/>
      <c r="CT31" s="683"/>
      <c r="CU31" s="683"/>
      <c r="CV31" s="683"/>
      <c r="CW31" s="683"/>
      <c r="CX31" s="683"/>
      <c r="CY31" s="684"/>
      <c r="CZ31" s="652">
        <v>0.4</v>
      </c>
      <c r="DA31" s="681"/>
      <c r="DB31" s="681"/>
      <c r="DC31" s="685"/>
      <c r="DD31" s="656">
        <v>171619</v>
      </c>
      <c r="DE31" s="683"/>
      <c r="DF31" s="683"/>
      <c r="DG31" s="683"/>
      <c r="DH31" s="683"/>
      <c r="DI31" s="683"/>
      <c r="DJ31" s="683"/>
      <c r="DK31" s="684"/>
      <c r="DL31" s="656">
        <v>171619</v>
      </c>
      <c r="DM31" s="683"/>
      <c r="DN31" s="683"/>
      <c r="DO31" s="683"/>
      <c r="DP31" s="683"/>
      <c r="DQ31" s="683"/>
      <c r="DR31" s="683"/>
      <c r="DS31" s="683"/>
      <c r="DT31" s="683"/>
      <c r="DU31" s="683"/>
      <c r="DV31" s="684"/>
      <c r="DW31" s="652">
        <v>1</v>
      </c>
      <c r="DX31" s="681"/>
      <c r="DY31" s="681"/>
      <c r="DZ31" s="681"/>
      <c r="EA31" s="681"/>
      <c r="EB31" s="681"/>
      <c r="EC31" s="682"/>
    </row>
    <row r="32" spans="2:133" ht="11.25" customHeight="1">
      <c r="B32" s="693" t="s">
        <v>313</v>
      </c>
      <c r="C32" s="694"/>
      <c r="D32" s="694"/>
      <c r="E32" s="694"/>
      <c r="F32" s="694"/>
      <c r="G32" s="694"/>
      <c r="H32" s="694"/>
      <c r="I32" s="694"/>
      <c r="J32" s="694"/>
      <c r="K32" s="694"/>
      <c r="L32" s="694"/>
      <c r="M32" s="694"/>
      <c r="N32" s="694"/>
      <c r="O32" s="694"/>
      <c r="P32" s="694"/>
      <c r="Q32" s="695"/>
      <c r="R32" s="647" t="s">
        <v>127</v>
      </c>
      <c r="S32" s="648"/>
      <c r="T32" s="648"/>
      <c r="U32" s="648"/>
      <c r="V32" s="648"/>
      <c r="W32" s="648"/>
      <c r="X32" s="648"/>
      <c r="Y32" s="649"/>
      <c r="Z32" s="650" t="s">
        <v>127</v>
      </c>
      <c r="AA32" s="650"/>
      <c r="AB32" s="650"/>
      <c r="AC32" s="650"/>
      <c r="AD32" s="651" t="s">
        <v>127</v>
      </c>
      <c r="AE32" s="651"/>
      <c r="AF32" s="651"/>
      <c r="AG32" s="651"/>
      <c r="AH32" s="651"/>
      <c r="AI32" s="651"/>
      <c r="AJ32" s="651"/>
      <c r="AK32" s="651"/>
      <c r="AL32" s="652" t="s">
        <v>243</v>
      </c>
      <c r="AM32" s="653"/>
      <c r="AN32" s="653"/>
      <c r="AO32" s="654"/>
      <c r="AP32" s="706"/>
      <c r="AQ32" s="707"/>
      <c r="AR32" s="707"/>
      <c r="AS32" s="707"/>
      <c r="AT32" s="711"/>
      <c r="AU32" s="230" t="s">
        <v>314</v>
      </c>
      <c r="AV32" s="230"/>
      <c r="AW32" s="230"/>
      <c r="AX32" s="644" t="s">
        <v>315</v>
      </c>
      <c r="AY32" s="645"/>
      <c r="AZ32" s="645"/>
      <c r="BA32" s="645"/>
      <c r="BB32" s="645"/>
      <c r="BC32" s="645"/>
      <c r="BD32" s="645"/>
      <c r="BE32" s="645"/>
      <c r="BF32" s="646"/>
      <c r="BG32" s="716">
        <v>99.2</v>
      </c>
      <c r="BH32" s="683"/>
      <c r="BI32" s="683"/>
      <c r="BJ32" s="683"/>
      <c r="BK32" s="683"/>
      <c r="BL32" s="683"/>
      <c r="BM32" s="653">
        <v>96.2</v>
      </c>
      <c r="BN32" s="713"/>
      <c r="BO32" s="713"/>
      <c r="BP32" s="713"/>
      <c r="BQ32" s="714"/>
      <c r="BR32" s="716">
        <v>99.1</v>
      </c>
      <c r="BS32" s="683"/>
      <c r="BT32" s="683"/>
      <c r="BU32" s="683"/>
      <c r="BV32" s="683"/>
      <c r="BW32" s="683"/>
      <c r="BX32" s="653">
        <v>96.1</v>
      </c>
      <c r="BY32" s="713"/>
      <c r="BZ32" s="713"/>
      <c r="CA32" s="713"/>
      <c r="CB32" s="714"/>
      <c r="CD32" s="691"/>
      <c r="CE32" s="692"/>
      <c r="CF32" s="662" t="s">
        <v>316</v>
      </c>
      <c r="CG32" s="663"/>
      <c r="CH32" s="663"/>
      <c r="CI32" s="663"/>
      <c r="CJ32" s="663"/>
      <c r="CK32" s="663"/>
      <c r="CL32" s="663"/>
      <c r="CM32" s="663"/>
      <c r="CN32" s="663"/>
      <c r="CO32" s="663"/>
      <c r="CP32" s="663"/>
      <c r="CQ32" s="664"/>
      <c r="CR32" s="647">
        <v>126</v>
      </c>
      <c r="CS32" s="648"/>
      <c r="CT32" s="648"/>
      <c r="CU32" s="648"/>
      <c r="CV32" s="648"/>
      <c r="CW32" s="648"/>
      <c r="CX32" s="648"/>
      <c r="CY32" s="649"/>
      <c r="CZ32" s="652">
        <v>0</v>
      </c>
      <c r="DA32" s="681"/>
      <c r="DB32" s="681"/>
      <c r="DC32" s="685"/>
      <c r="DD32" s="656">
        <v>126</v>
      </c>
      <c r="DE32" s="648"/>
      <c r="DF32" s="648"/>
      <c r="DG32" s="648"/>
      <c r="DH32" s="648"/>
      <c r="DI32" s="648"/>
      <c r="DJ32" s="648"/>
      <c r="DK32" s="649"/>
      <c r="DL32" s="656">
        <v>126</v>
      </c>
      <c r="DM32" s="648"/>
      <c r="DN32" s="648"/>
      <c r="DO32" s="648"/>
      <c r="DP32" s="648"/>
      <c r="DQ32" s="648"/>
      <c r="DR32" s="648"/>
      <c r="DS32" s="648"/>
      <c r="DT32" s="648"/>
      <c r="DU32" s="648"/>
      <c r="DV32" s="649"/>
      <c r="DW32" s="652">
        <v>0</v>
      </c>
      <c r="DX32" s="681"/>
      <c r="DY32" s="681"/>
      <c r="DZ32" s="681"/>
      <c r="EA32" s="681"/>
      <c r="EB32" s="681"/>
      <c r="EC32" s="682"/>
    </row>
    <row r="33" spans="2:133" ht="11.25" customHeight="1">
      <c r="B33" s="644" t="s">
        <v>317</v>
      </c>
      <c r="C33" s="645"/>
      <c r="D33" s="645"/>
      <c r="E33" s="645"/>
      <c r="F33" s="645"/>
      <c r="G33" s="645"/>
      <c r="H33" s="645"/>
      <c r="I33" s="645"/>
      <c r="J33" s="645"/>
      <c r="K33" s="645"/>
      <c r="L33" s="645"/>
      <c r="M33" s="645"/>
      <c r="N33" s="645"/>
      <c r="O33" s="645"/>
      <c r="P33" s="645"/>
      <c r="Q33" s="646"/>
      <c r="R33" s="647">
        <v>2827595</v>
      </c>
      <c r="S33" s="648"/>
      <c r="T33" s="648"/>
      <c r="U33" s="648"/>
      <c r="V33" s="648"/>
      <c r="W33" s="648"/>
      <c r="X33" s="648"/>
      <c r="Y33" s="649"/>
      <c r="Z33" s="650">
        <v>6.8</v>
      </c>
      <c r="AA33" s="650"/>
      <c r="AB33" s="650"/>
      <c r="AC33" s="650"/>
      <c r="AD33" s="651" t="s">
        <v>127</v>
      </c>
      <c r="AE33" s="651"/>
      <c r="AF33" s="651"/>
      <c r="AG33" s="651"/>
      <c r="AH33" s="651"/>
      <c r="AI33" s="651"/>
      <c r="AJ33" s="651"/>
      <c r="AK33" s="651"/>
      <c r="AL33" s="652" t="s">
        <v>243</v>
      </c>
      <c r="AM33" s="653"/>
      <c r="AN33" s="653"/>
      <c r="AO33" s="654"/>
      <c r="AP33" s="708"/>
      <c r="AQ33" s="709"/>
      <c r="AR33" s="709"/>
      <c r="AS33" s="709"/>
      <c r="AT33" s="712"/>
      <c r="AU33" s="232"/>
      <c r="AV33" s="232"/>
      <c r="AW33" s="232"/>
      <c r="AX33" s="697" t="s">
        <v>318</v>
      </c>
      <c r="AY33" s="698"/>
      <c r="AZ33" s="698"/>
      <c r="BA33" s="698"/>
      <c r="BB33" s="698"/>
      <c r="BC33" s="698"/>
      <c r="BD33" s="698"/>
      <c r="BE33" s="698"/>
      <c r="BF33" s="699"/>
      <c r="BG33" s="717">
        <v>97.5</v>
      </c>
      <c r="BH33" s="718"/>
      <c r="BI33" s="718"/>
      <c r="BJ33" s="718"/>
      <c r="BK33" s="718"/>
      <c r="BL33" s="718"/>
      <c r="BM33" s="719">
        <v>94</v>
      </c>
      <c r="BN33" s="718"/>
      <c r="BO33" s="718"/>
      <c r="BP33" s="718"/>
      <c r="BQ33" s="720"/>
      <c r="BR33" s="717">
        <v>98.9</v>
      </c>
      <c r="BS33" s="718"/>
      <c r="BT33" s="718"/>
      <c r="BU33" s="718"/>
      <c r="BV33" s="718"/>
      <c r="BW33" s="718"/>
      <c r="BX33" s="719">
        <v>95</v>
      </c>
      <c r="BY33" s="718"/>
      <c r="BZ33" s="718"/>
      <c r="CA33" s="718"/>
      <c r="CB33" s="720"/>
      <c r="CD33" s="662" t="s">
        <v>319</v>
      </c>
      <c r="CE33" s="663"/>
      <c r="CF33" s="663"/>
      <c r="CG33" s="663"/>
      <c r="CH33" s="663"/>
      <c r="CI33" s="663"/>
      <c r="CJ33" s="663"/>
      <c r="CK33" s="663"/>
      <c r="CL33" s="663"/>
      <c r="CM33" s="663"/>
      <c r="CN33" s="663"/>
      <c r="CO33" s="663"/>
      <c r="CP33" s="663"/>
      <c r="CQ33" s="664"/>
      <c r="CR33" s="647">
        <v>20172227</v>
      </c>
      <c r="CS33" s="683"/>
      <c r="CT33" s="683"/>
      <c r="CU33" s="683"/>
      <c r="CV33" s="683"/>
      <c r="CW33" s="683"/>
      <c r="CX33" s="683"/>
      <c r="CY33" s="684"/>
      <c r="CZ33" s="652">
        <v>50.3</v>
      </c>
      <c r="DA33" s="681"/>
      <c r="DB33" s="681"/>
      <c r="DC33" s="685"/>
      <c r="DD33" s="656">
        <v>11648909</v>
      </c>
      <c r="DE33" s="683"/>
      <c r="DF33" s="683"/>
      <c r="DG33" s="683"/>
      <c r="DH33" s="683"/>
      <c r="DI33" s="683"/>
      <c r="DJ33" s="683"/>
      <c r="DK33" s="684"/>
      <c r="DL33" s="656">
        <v>8070542</v>
      </c>
      <c r="DM33" s="683"/>
      <c r="DN33" s="683"/>
      <c r="DO33" s="683"/>
      <c r="DP33" s="683"/>
      <c r="DQ33" s="683"/>
      <c r="DR33" s="683"/>
      <c r="DS33" s="683"/>
      <c r="DT33" s="683"/>
      <c r="DU33" s="683"/>
      <c r="DV33" s="684"/>
      <c r="DW33" s="652">
        <v>44.8</v>
      </c>
      <c r="DX33" s="681"/>
      <c r="DY33" s="681"/>
      <c r="DZ33" s="681"/>
      <c r="EA33" s="681"/>
      <c r="EB33" s="681"/>
      <c r="EC33" s="682"/>
    </row>
    <row r="34" spans="2:133" ht="11.25" customHeight="1">
      <c r="B34" s="644" t="s">
        <v>320</v>
      </c>
      <c r="C34" s="645"/>
      <c r="D34" s="645"/>
      <c r="E34" s="645"/>
      <c r="F34" s="645"/>
      <c r="G34" s="645"/>
      <c r="H34" s="645"/>
      <c r="I34" s="645"/>
      <c r="J34" s="645"/>
      <c r="K34" s="645"/>
      <c r="L34" s="645"/>
      <c r="M34" s="645"/>
      <c r="N34" s="645"/>
      <c r="O34" s="645"/>
      <c r="P34" s="645"/>
      <c r="Q34" s="646"/>
      <c r="R34" s="647">
        <v>64056</v>
      </c>
      <c r="S34" s="648"/>
      <c r="T34" s="648"/>
      <c r="U34" s="648"/>
      <c r="V34" s="648"/>
      <c r="W34" s="648"/>
      <c r="X34" s="648"/>
      <c r="Y34" s="649"/>
      <c r="Z34" s="650">
        <v>0.2</v>
      </c>
      <c r="AA34" s="650"/>
      <c r="AB34" s="650"/>
      <c r="AC34" s="650"/>
      <c r="AD34" s="651" t="s">
        <v>243</v>
      </c>
      <c r="AE34" s="651"/>
      <c r="AF34" s="651"/>
      <c r="AG34" s="651"/>
      <c r="AH34" s="651"/>
      <c r="AI34" s="651"/>
      <c r="AJ34" s="651"/>
      <c r="AK34" s="651"/>
      <c r="AL34" s="652" t="s">
        <v>127</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321</v>
      </c>
      <c r="CE34" s="663"/>
      <c r="CF34" s="663"/>
      <c r="CG34" s="663"/>
      <c r="CH34" s="663"/>
      <c r="CI34" s="663"/>
      <c r="CJ34" s="663"/>
      <c r="CK34" s="663"/>
      <c r="CL34" s="663"/>
      <c r="CM34" s="663"/>
      <c r="CN34" s="663"/>
      <c r="CO34" s="663"/>
      <c r="CP34" s="663"/>
      <c r="CQ34" s="664"/>
      <c r="CR34" s="647">
        <v>4311426</v>
      </c>
      <c r="CS34" s="648"/>
      <c r="CT34" s="648"/>
      <c r="CU34" s="648"/>
      <c r="CV34" s="648"/>
      <c r="CW34" s="648"/>
      <c r="CX34" s="648"/>
      <c r="CY34" s="649"/>
      <c r="CZ34" s="652">
        <v>10.8</v>
      </c>
      <c r="DA34" s="681"/>
      <c r="DB34" s="681"/>
      <c r="DC34" s="685"/>
      <c r="DD34" s="656">
        <v>3533933</v>
      </c>
      <c r="DE34" s="648"/>
      <c r="DF34" s="648"/>
      <c r="DG34" s="648"/>
      <c r="DH34" s="648"/>
      <c r="DI34" s="648"/>
      <c r="DJ34" s="648"/>
      <c r="DK34" s="649"/>
      <c r="DL34" s="656">
        <v>1966948</v>
      </c>
      <c r="DM34" s="648"/>
      <c r="DN34" s="648"/>
      <c r="DO34" s="648"/>
      <c r="DP34" s="648"/>
      <c r="DQ34" s="648"/>
      <c r="DR34" s="648"/>
      <c r="DS34" s="648"/>
      <c r="DT34" s="648"/>
      <c r="DU34" s="648"/>
      <c r="DV34" s="649"/>
      <c r="DW34" s="652">
        <v>10.9</v>
      </c>
      <c r="DX34" s="681"/>
      <c r="DY34" s="681"/>
      <c r="DZ34" s="681"/>
      <c r="EA34" s="681"/>
      <c r="EB34" s="681"/>
      <c r="EC34" s="682"/>
    </row>
    <row r="35" spans="2:133" ht="11.25" customHeight="1">
      <c r="B35" s="644" t="s">
        <v>322</v>
      </c>
      <c r="C35" s="645"/>
      <c r="D35" s="645"/>
      <c r="E35" s="645"/>
      <c r="F35" s="645"/>
      <c r="G35" s="645"/>
      <c r="H35" s="645"/>
      <c r="I35" s="645"/>
      <c r="J35" s="645"/>
      <c r="K35" s="645"/>
      <c r="L35" s="645"/>
      <c r="M35" s="645"/>
      <c r="N35" s="645"/>
      <c r="O35" s="645"/>
      <c r="P35" s="645"/>
      <c r="Q35" s="646"/>
      <c r="R35" s="647">
        <v>883806</v>
      </c>
      <c r="S35" s="648"/>
      <c r="T35" s="648"/>
      <c r="U35" s="648"/>
      <c r="V35" s="648"/>
      <c r="W35" s="648"/>
      <c r="X35" s="648"/>
      <c r="Y35" s="649"/>
      <c r="Z35" s="650">
        <v>2.1</v>
      </c>
      <c r="AA35" s="650"/>
      <c r="AB35" s="650"/>
      <c r="AC35" s="650"/>
      <c r="AD35" s="651" t="s">
        <v>243</v>
      </c>
      <c r="AE35" s="651"/>
      <c r="AF35" s="651"/>
      <c r="AG35" s="651"/>
      <c r="AH35" s="651"/>
      <c r="AI35" s="651"/>
      <c r="AJ35" s="651"/>
      <c r="AK35" s="651"/>
      <c r="AL35" s="652" t="s">
        <v>127</v>
      </c>
      <c r="AM35" s="653"/>
      <c r="AN35" s="653"/>
      <c r="AO35" s="654"/>
      <c r="AP35" s="235"/>
      <c r="AQ35" s="626" t="s">
        <v>323</v>
      </c>
      <c r="AR35" s="627"/>
      <c r="AS35" s="627"/>
      <c r="AT35" s="627"/>
      <c r="AU35" s="627"/>
      <c r="AV35" s="627"/>
      <c r="AW35" s="627"/>
      <c r="AX35" s="627"/>
      <c r="AY35" s="627"/>
      <c r="AZ35" s="627"/>
      <c r="BA35" s="627"/>
      <c r="BB35" s="627"/>
      <c r="BC35" s="627"/>
      <c r="BD35" s="627"/>
      <c r="BE35" s="627"/>
      <c r="BF35" s="628"/>
      <c r="BG35" s="626" t="s">
        <v>324</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325</v>
      </c>
      <c r="CE35" s="663"/>
      <c r="CF35" s="663"/>
      <c r="CG35" s="663"/>
      <c r="CH35" s="663"/>
      <c r="CI35" s="663"/>
      <c r="CJ35" s="663"/>
      <c r="CK35" s="663"/>
      <c r="CL35" s="663"/>
      <c r="CM35" s="663"/>
      <c r="CN35" s="663"/>
      <c r="CO35" s="663"/>
      <c r="CP35" s="663"/>
      <c r="CQ35" s="664"/>
      <c r="CR35" s="647">
        <v>499153</v>
      </c>
      <c r="CS35" s="683"/>
      <c r="CT35" s="683"/>
      <c r="CU35" s="683"/>
      <c r="CV35" s="683"/>
      <c r="CW35" s="683"/>
      <c r="CX35" s="683"/>
      <c r="CY35" s="684"/>
      <c r="CZ35" s="652">
        <v>1.2</v>
      </c>
      <c r="DA35" s="681"/>
      <c r="DB35" s="681"/>
      <c r="DC35" s="685"/>
      <c r="DD35" s="656">
        <v>413872</v>
      </c>
      <c r="DE35" s="683"/>
      <c r="DF35" s="683"/>
      <c r="DG35" s="683"/>
      <c r="DH35" s="683"/>
      <c r="DI35" s="683"/>
      <c r="DJ35" s="683"/>
      <c r="DK35" s="684"/>
      <c r="DL35" s="656">
        <v>398610</v>
      </c>
      <c r="DM35" s="683"/>
      <c r="DN35" s="683"/>
      <c r="DO35" s="683"/>
      <c r="DP35" s="683"/>
      <c r="DQ35" s="683"/>
      <c r="DR35" s="683"/>
      <c r="DS35" s="683"/>
      <c r="DT35" s="683"/>
      <c r="DU35" s="683"/>
      <c r="DV35" s="684"/>
      <c r="DW35" s="652">
        <v>2.2000000000000002</v>
      </c>
      <c r="DX35" s="681"/>
      <c r="DY35" s="681"/>
      <c r="DZ35" s="681"/>
      <c r="EA35" s="681"/>
      <c r="EB35" s="681"/>
      <c r="EC35" s="682"/>
    </row>
    <row r="36" spans="2:133" ht="11.25" customHeight="1">
      <c r="B36" s="644" t="s">
        <v>326</v>
      </c>
      <c r="C36" s="645"/>
      <c r="D36" s="645"/>
      <c r="E36" s="645"/>
      <c r="F36" s="645"/>
      <c r="G36" s="645"/>
      <c r="H36" s="645"/>
      <c r="I36" s="645"/>
      <c r="J36" s="645"/>
      <c r="K36" s="645"/>
      <c r="L36" s="645"/>
      <c r="M36" s="645"/>
      <c r="N36" s="645"/>
      <c r="O36" s="645"/>
      <c r="P36" s="645"/>
      <c r="Q36" s="646"/>
      <c r="R36" s="647">
        <v>1495324</v>
      </c>
      <c r="S36" s="648"/>
      <c r="T36" s="648"/>
      <c r="U36" s="648"/>
      <c r="V36" s="648"/>
      <c r="W36" s="648"/>
      <c r="X36" s="648"/>
      <c r="Y36" s="649"/>
      <c r="Z36" s="650">
        <v>3.6</v>
      </c>
      <c r="AA36" s="650"/>
      <c r="AB36" s="650"/>
      <c r="AC36" s="650"/>
      <c r="AD36" s="651" t="s">
        <v>127</v>
      </c>
      <c r="AE36" s="651"/>
      <c r="AF36" s="651"/>
      <c r="AG36" s="651"/>
      <c r="AH36" s="651"/>
      <c r="AI36" s="651"/>
      <c r="AJ36" s="651"/>
      <c r="AK36" s="651"/>
      <c r="AL36" s="652" t="s">
        <v>243</v>
      </c>
      <c r="AM36" s="653"/>
      <c r="AN36" s="653"/>
      <c r="AO36" s="654"/>
      <c r="AP36" s="235"/>
      <c r="AQ36" s="721" t="s">
        <v>327</v>
      </c>
      <c r="AR36" s="722"/>
      <c r="AS36" s="722"/>
      <c r="AT36" s="722"/>
      <c r="AU36" s="722"/>
      <c r="AV36" s="722"/>
      <c r="AW36" s="722"/>
      <c r="AX36" s="722"/>
      <c r="AY36" s="723"/>
      <c r="AZ36" s="636">
        <v>3919304</v>
      </c>
      <c r="BA36" s="637"/>
      <c r="BB36" s="637"/>
      <c r="BC36" s="637"/>
      <c r="BD36" s="637"/>
      <c r="BE36" s="637"/>
      <c r="BF36" s="724"/>
      <c r="BG36" s="658" t="s">
        <v>328</v>
      </c>
      <c r="BH36" s="659"/>
      <c r="BI36" s="659"/>
      <c r="BJ36" s="659"/>
      <c r="BK36" s="659"/>
      <c r="BL36" s="659"/>
      <c r="BM36" s="659"/>
      <c r="BN36" s="659"/>
      <c r="BO36" s="659"/>
      <c r="BP36" s="659"/>
      <c r="BQ36" s="659"/>
      <c r="BR36" s="659"/>
      <c r="BS36" s="659"/>
      <c r="BT36" s="659"/>
      <c r="BU36" s="660"/>
      <c r="BV36" s="636">
        <v>534755</v>
      </c>
      <c r="BW36" s="637"/>
      <c r="BX36" s="637"/>
      <c r="BY36" s="637"/>
      <c r="BZ36" s="637"/>
      <c r="CA36" s="637"/>
      <c r="CB36" s="724"/>
      <c r="CD36" s="662" t="s">
        <v>329</v>
      </c>
      <c r="CE36" s="663"/>
      <c r="CF36" s="663"/>
      <c r="CG36" s="663"/>
      <c r="CH36" s="663"/>
      <c r="CI36" s="663"/>
      <c r="CJ36" s="663"/>
      <c r="CK36" s="663"/>
      <c r="CL36" s="663"/>
      <c r="CM36" s="663"/>
      <c r="CN36" s="663"/>
      <c r="CO36" s="663"/>
      <c r="CP36" s="663"/>
      <c r="CQ36" s="664"/>
      <c r="CR36" s="647">
        <v>11275461</v>
      </c>
      <c r="CS36" s="648"/>
      <c r="CT36" s="648"/>
      <c r="CU36" s="648"/>
      <c r="CV36" s="648"/>
      <c r="CW36" s="648"/>
      <c r="CX36" s="648"/>
      <c r="CY36" s="649"/>
      <c r="CZ36" s="652">
        <v>28.1</v>
      </c>
      <c r="DA36" s="681"/>
      <c r="DB36" s="681"/>
      <c r="DC36" s="685"/>
      <c r="DD36" s="656">
        <v>4390645</v>
      </c>
      <c r="DE36" s="648"/>
      <c r="DF36" s="648"/>
      <c r="DG36" s="648"/>
      <c r="DH36" s="648"/>
      <c r="DI36" s="648"/>
      <c r="DJ36" s="648"/>
      <c r="DK36" s="649"/>
      <c r="DL36" s="656">
        <v>3256996</v>
      </c>
      <c r="DM36" s="648"/>
      <c r="DN36" s="648"/>
      <c r="DO36" s="648"/>
      <c r="DP36" s="648"/>
      <c r="DQ36" s="648"/>
      <c r="DR36" s="648"/>
      <c r="DS36" s="648"/>
      <c r="DT36" s="648"/>
      <c r="DU36" s="648"/>
      <c r="DV36" s="649"/>
      <c r="DW36" s="652">
        <v>18.100000000000001</v>
      </c>
      <c r="DX36" s="681"/>
      <c r="DY36" s="681"/>
      <c r="DZ36" s="681"/>
      <c r="EA36" s="681"/>
      <c r="EB36" s="681"/>
      <c r="EC36" s="682"/>
    </row>
    <row r="37" spans="2:133" ht="11.25" customHeight="1">
      <c r="B37" s="644" t="s">
        <v>330</v>
      </c>
      <c r="C37" s="645"/>
      <c r="D37" s="645"/>
      <c r="E37" s="645"/>
      <c r="F37" s="645"/>
      <c r="G37" s="645"/>
      <c r="H37" s="645"/>
      <c r="I37" s="645"/>
      <c r="J37" s="645"/>
      <c r="K37" s="645"/>
      <c r="L37" s="645"/>
      <c r="M37" s="645"/>
      <c r="N37" s="645"/>
      <c r="O37" s="645"/>
      <c r="P37" s="645"/>
      <c r="Q37" s="646"/>
      <c r="R37" s="647">
        <v>1275054</v>
      </c>
      <c r="S37" s="648"/>
      <c r="T37" s="648"/>
      <c r="U37" s="648"/>
      <c r="V37" s="648"/>
      <c r="W37" s="648"/>
      <c r="X37" s="648"/>
      <c r="Y37" s="649"/>
      <c r="Z37" s="650">
        <v>3.1</v>
      </c>
      <c r="AA37" s="650"/>
      <c r="AB37" s="650"/>
      <c r="AC37" s="650"/>
      <c r="AD37" s="651" t="s">
        <v>243</v>
      </c>
      <c r="AE37" s="651"/>
      <c r="AF37" s="651"/>
      <c r="AG37" s="651"/>
      <c r="AH37" s="651"/>
      <c r="AI37" s="651"/>
      <c r="AJ37" s="651"/>
      <c r="AK37" s="651"/>
      <c r="AL37" s="652" t="s">
        <v>243</v>
      </c>
      <c r="AM37" s="653"/>
      <c r="AN37" s="653"/>
      <c r="AO37" s="654"/>
      <c r="AQ37" s="725" t="s">
        <v>331</v>
      </c>
      <c r="AR37" s="726"/>
      <c r="AS37" s="726"/>
      <c r="AT37" s="726"/>
      <c r="AU37" s="726"/>
      <c r="AV37" s="726"/>
      <c r="AW37" s="726"/>
      <c r="AX37" s="726"/>
      <c r="AY37" s="727"/>
      <c r="AZ37" s="647">
        <v>693743</v>
      </c>
      <c r="BA37" s="648"/>
      <c r="BB37" s="648"/>
      <c r="BC37" s="648"/>
      <c r="BD37" s="683"/>
      <c r="BE37" s="683"/>
      <c r="BF37" s="714"/>
      <c r="BG37" s="662" t="s">
        <v>332</v>
      </c>
      <c r="BH37" s="663"/>
      <c r="BI37" s="663"/>
      <c r="BJ37" s="663"/>
      <c r="BK37" s="663"/>
      <c r="BL37" s="663"/>
      <c r="BM37" s="663"/>
      <c r="BN37" s="663"/>
      <c r="BO37" s="663"/>
      <c r="BP37" s="663"/>
      <c r="BQ37" s="663"/>
      <c r="BR37" s="663"/>
      <c r="BS37" s="663"/>
      <c r="BT37" s="663"/>
      <c r="BU37" s="664"/>
      <c r="BV37" s="647">
        <v>398451</v>
      </c>
      <c r="BW37" s="648"/>
      <c r="BX37" s="648"/>
      <c r="BY37" s="648"/>
      <c r="BZ37" s="648"/>
      <c r="CA37" s="648"/>
      <c r="CB37" s="657"/>
      <c r="CD37" s="662" t="s">
        <v>333</v>
      </c>
      <c r="CE37" s="663"/>
      <c r="CF37" s="663"/>
      <c r="CG37" s="663"/>
      <c r="CH37" s="663"/>
      <c r="CI37" s="663"/>
      <c r="CJ37" s="663"/>
      <c r="CK37" s="663"/>
      <c r="CL37" s="663"/>
      <c r="CM37" s="663"/>
      <c r="CN37" s="663"/>
      <c r="CO37" s="663"/>
      <c r="CP37" s="663"/>
      <c r="CQ37" s="664"/>
      <c r="CR37" s="647">
        <v>2295752</v>
      </c>
      <c r="CS37" s="683"/>
      <c r="CT37" s="683"/>
      <c r="CU37" s="683"/>
      <c r="CV37" s="683"/>
      <c r="CW37" s="683"/>
      <c r="CX37" s="683"/>
      <c r="CY37" s="684"/>
      <c r="CZ37" s="652">
        <v>5.7</v>
      </c>
      <c r="DA37" s="681"/>
      <c r="DB37" s="681"/>
      <c r="DC37" s="685"/>
      <c r="DD37" s="656">
        <v>2295752</v>
      </c>
      <c r="DE37" s="683"/>
      <c r="DF37" s="683"/>
      <c r="DG37" s="683"/>
      <c r="DH37" s="683"/>
      <c r="DI37" s="683"/>
      <c r="DJ37" s="683"/>
      <c r="DK37" s="684"/>
      <c r="DL37" s="656">
        <v>2142933</v>
      </c>
      <c r="DM37" s="683"/>
      <c r="DN37" s="683"/>
      <c r="DO37" s="683"/>
      <c r="DP37" s="683"/>
      <c r="DQ37" s="683"/>
      <c r="DR37" s="683"/>
      <c r="DS37" s="683"/>
      <c r="DT37" s="683"/>
      <c r="DU37" s="683"/>
      <c r="DV37" s="684"/>
      <c r="DW37" s="652">
        <v>11.9</v>
      </c>
      <c r="DX37" s="681"/>
      <c r="DY37" s="681"/>
      <c r="DZ37" s="681"/>
      <c r="EA37" s="681"/>
      <c r="EB37" s="681"/>
      <c r="EC37" s="682"/>
    </row>
    <row r="38" spans="2:133" ht="11.25" customHeight="1">
      <c r="B38" s="644" t="s">
        <v>334</v>
      </c>
      <c r="C38" s="645"/>
      <c r="D38" s="645"/>
      <c r="E38" s="645"/>
      <c r="F38" s="645"/>
      <c r="G38" s="645"/>
      <c r="H38" s="645"/>
      <c r="I38" s="645"/>
      <c r="J38" s="645"/>
      <c r="K38" s="645"/>
      <c r="L38" s="645"/>
      <c r="M38" s="645"/>
      <c r="N38" s="645"/>
      <c r="O38" s="645"/>
      <c r="P38" s="645"/>
      <c r="Q38" s="646"/>
      <c r="R38" s="647">
        <v>372556</v>
      </c>
      <c r="S38" s="648"/>
      <c r="T38" s="648"/>
      <c r="U38" s="648"/>
      <c r="V38" s="648"/>
      <c r="W38" s="648"/>
      <c r="X38" s="648"/>
      <c r="Y38" s="649"/>
      <c r="Z38" s="650">
        <v>0.9</v>
      </c>
      <c r="AA38" s="650"/>
      <c r="AB38" s="650"/>
      <c r="AC38" s="650"/>
      <c r="AD38" s="651">
        <v>37</v>
      </c>
      <c r="AE38" s="651"/>
      <c r="AF38" s="651"/>
      <c r="AG38" s="651"/>
      <c r="AH38" s="651"/>
      <c r="AI38" s="651"/>
      <c r="AJ38" s="651"/>
      <c r="AK38" s="651"/>
      <c r="AL38" s="652">
        <v>0</v>
      </c>
      <c r="AM38" s="653"/>
      <c r="AN38" s="653"/>
      <c r="AO38" s="654"/>
      <c r="AQ38" s="725" t="s">
        <v>335</v>
      </c>
      <c r="AR38" s="726"/>
      <c r="AS38" s="726"/>
      <c r="AT38" s="726"/>
      <c r="AU38" s="726"/>
      <c r="AV38" s="726"/>
      <c r="AW38" s="726"/>
      <c r="AX38" s="726"/>
      <c r="AY38" s="727"/>
      <c r="AZ38" s="647">
        <v>4279</v>
      </c>
      <c r="BA38" s="648"/>
      <c r="BB38" s="648"/>
      <c r="BC38" s="648"/>
      <c r="BD38" s="683"/>
      <c r="BE38" s="683"/>
      <c r="BF38" s="714"/>
      <c r="BG38" s="662" t="s">
        <v>336</v>
      </c>
      <c r="BH38" s="663"/>
      <c r="BI38" s="663"/>
      <c r="BJ38" s="663"/>
      <c r="BK38" s="663"/>
      <c r="BL38" s="663"/>
      <c r="BM38" s="663"/>
      <c r="BN38" s="663"/>
      <c r="BO38" s="663"/>
      <c r="BP38" s="663"/>
      <c r="BQ38" s="663"/>
      <c r="BR38" s="663"/>
      <c r="BS38" s="663"/>
      <c r="BT38" s="663"/>
      <c r="BU38" s="664"/>
      <c r="BV38" s="647">
        <v>9989</v>
      </c>
      <c r="BW38" s="648"/>
      <c r="BX38" s="648"/>
      <c r="BY38" s="648"/>
      <c r="BZ38" s="648"/>
      <c r="CA38" s="648"/>
      <c r="CB38" s="657"/>
      <c r="CD38" s="662" t="s">
        <v>337</v>
      </c>
      <c r="CE38" s="663"/>
      <c r="CF38" s="663"/>
      <c r="CG38" s="663"/>
      <c r="CH38" s="663"/>
      <c r="CI38" s="663"/>
      <c r="CJ38" s="663"/>
      <c r="CK38" s="663"/>
      <c r="CL38" s="663"/>
      <c r="CM38" s="663"/>
      <c r="CN38" s="663"/>
      <c r="CO38" s="663"/>
      <c r="CP38" s="663"/>
      <c r="CQ38" s="664"/>
      <c r="CR38" s="647">
        <v>3234830</v>
      </c>
      <c r="CS38" s="648"/>
      <c r="CT38" s="648"/>
      <c r="CU38" s="648"/>
      <c r="CV38" s="648"/>
      <c r="CW38" s="648"/>
      <c r="CX38" s="648"/>
      <c r="CY38" s="649"/>
      <c r="CZ38" s="652">
        <v>8.1</v>
      </c>
      <c r="DA38" s="681"/>
      <c r="DB38" s="681"/>
      <c r="DC38" s="685"/>
      <c r="DD38" s="656">
        <v>2597504</v>
      </c>
      <c r="DE38" s="648"/>
      <c r="DF38" s="648"/>
      <c r="DG38" s="648"/>
      <c r="DH38" s="648"/>
      <c r="DI38" s="648"/>
      <c r="DJ38" s="648"/>
      <c r="DK38" s="649"/>
      <c r="DL38" s="656">
        <v>2447988</v>
      </c>
      <c r="DM38" s="648"/>
      <c r="DN38" s="648"/>
      <c r="DO38" s="648"/>
      <c r="DP38" s="648"/>
      <c r="DQ38" s="648"/>
      <c r="DR38" s="648"/>
      <c r="DS38" s="648"/>
      <c r="DT38" s="648"/>
      <c r="DU38" s="648"/>
      <c r="DV38" s="649"/>
      <c r="DW38" s="652">
        <v>13.6</v>
      </c>
      <c r="DX38" s="681"/>
      <c r="DY38" s="681"/>
      <c r="DZ38" s="681"/>
      <c r="EA38" s="681"/>
      <c r="EB38" s="681"/>
      <c r="EC38" s="682"/>
    </row>
    <row r="39" spans="2:133" ht="11.25" customHeight="1">
      <c r="B39" s="644" t="s">
        <v>338</v>
      </c>
      <c r="C39" s="645"/>
      <c r="D39" s="645"/>
      <c r="E39" s="645"/>
      <c r="F39" s="645"/>
      <c r="G39" s="645"/>
      <c r="H39" s="645"/>
      <c r="I39" s="645"/>
      <c r="J39" s="645"/>
      <c r="K39" s="645"/>
      <c r="L39" s="645"/>
      <c r="M39" s="645"/>
      <c r="N39" s="645"/>
      <c r="O39" s="645"/>
      <c r="P39" s="645"/>
      <c r="Q39" s="646"/>
      <c r="R39" s="647">
        <v>2761311</v>
      </c>
      <c r="S39" s="648"/>
      <c r="T39" s="648"/>
      <c r="U39" s="648"/>
      <c r="V39" s="648"/>
      <c r="W39" s="648"/>
      <c r="X39" s="648"/>
      <c r="Y39" s="649"/>
      <c r="Z39" s="650">
        <v>6.7</v>
      </c>
      <c r="AA39" s="650"/>
      <c r="AB39" s="650"/>
      <c r="AC39" s="650"/>
      <c r="AD39" s="651" t="s">
        <v>127</v>
      </c>
      <c r="AE39" s="651"/>
      <c r="AF39" s="651"/>
      <c r="AG39" s="651"/>
      <c r="AH39" s="651"/>
      <c r="AI39" s="651"/>
      <c r="AJ39" s="651"/>
      <c r="AK39" s="651"/>
      <c r="AL39" s="652" t="s">
        <v>127</v>
      </c>
      <c r="AM39" s="653"/>
      <c r="AN39" s="653"/>
      <c r="AO39" s="654"/>
      <c r="AQ39" s="725" t="s">
        <v>339</v>
      </c>
      <c r="AR39" s="726"/>
      <c r="AS39" s="726"/>
      <c r="AT39" s="726"/>
      <c r="AU39" s="726"/>
      <c r="AV39" s="726"/>
      <c r="AW39" s="726"/>
      <c r="AX39" s="726"/>
      <c r="AY39" s="727"/>
      <c r="AZ39" s="647" t="s">
        <v>127</v>
      </c>
      <c r="BA39" s="648"/>
      <c r="BB39" s="648"/>
      <c r="BC39" s="648"/>
      <c r="BD39" s="683"/>
      <c r="BE39" s="683"/>
      <c r="BF39" s="714"/>
      <c r="BG39" s="662" t="s">
        <v>340</v>
      </c>
      <c r="BH39" s="663"/>
      <c r="BI39" s="663"/>
      <c r="BJ39" s="663"/>
      <c r="BK39" s="663"/>
      <c r="BL39" s="663"/>
      <c r="BM39" s="663"/>
      <c r="BN39" s="663"/>
      <c r="BO39" s="663"/>
      <c r="BP39" s="663"/>
      <c r="BQ39" s="663"/>
      <c r="BR39" s="663"/>
      <c r="BS39" s="663"/>
      <c r="BT39" s="663"/>
      <c r="BU39" s="664"/>
      <c r="BV39" s="647">
        <v>16881</v>
      </c>
      <c r="BW39" s="648"/>
      <c r="BX39" s="648"/>
      <c r="BY39" s="648"/>
      <c r="BZ39" s="648"/>
      <c r="CA39" s="648"/>
      <c r="CB39" s="657"/>
      <c r="CD39" s="662" t="s">
        <v>341</v>
      </c>
      <c r="CE39" s="663"/>
      <c r="CF39" s="663"/>
      <c r="CG39" s="663"/>
      <c r="CH39" s="663"/>
      <c r="CI39" s="663"/>
      <c r="CJ39" s="663"/>
      <c r="CK39" s="663"/>
      <c r="CL39" s="663"/>
      <c r="CM39" s="663"/>
      <c r="CN39" s="663"/>
      <c r="CO39" s="663"/>
      <c r="CP39" s="663"/>
      <c r="CQ39" s="664"/>
      <c r="CR39" s="647">
        <v>755357</v>
      </c>
      <c r="CS39" s="683"/>
      <c r="CT39" s="683"/>
      <c r="CU39" s="683"/>
      <c r="CV39" s="683"/>
      <c r="CW39" s="683"/>
      <c r="CX39" s="683"/>
      <c r="CY39" s="684"/>
      <c r="CZ39" s="652">
        <v>1.9</v>
      </c>
      <c r="DA39" s="681"/>
      <c r="DB39" s="681"/>
      <c r="DC39" s="685"/>
      <c r="DD39" s="656">
        <v>712955</v>
      </c>
      <c r="DE39" s="683"/>
      <c r="DF39" s="683"/>
      <c r="DG39" s="683"/>
      <c r="DH39" s="683"/>
      <c r="DI39" s="683"/>
      <c r="DJ39" s="683"/>
      <c r="DK39" s="684"/>
      <c r="DL39" s="656" t="s">
        <v>127</v>
      </c>
      <c r="DM39" s="683"/>
      <c r="DN39" s="683"/>
      <c r="DO39" s="683"/>
      <c r="DP39" s="683"/>
      <c r="DQ39" s="683"/>
      <c r="DR39" s="683"/>
      <c r="DS39" s="683"/>
      <c r="DT39" s="683"/>
      <c r="DU39" s="683"/>
      <c r="DV39" s="684"/>
      <c r="DW39" s="652" t="s">
        <v>127</v>
      </c>
      <c r="DX39" s="681"/>
      <c r="DY39" s="681"/>
      <c r="DZ39" s="681"/>
      <c r="EA39" s="681"/>
      <c r="EB39" s="681"/>
      <c r="EC39" s="682"/>
    </row>
    <row r="40" spans="2:133" ht="11.25" customHeight="1">
      <c r="B40" s="644" t="s">
        <v>342</v>
      </c>
      <c r="C40" s="645"/>
      <c r="D40" s="645"/>
      <c r="E40" s="645"/>
      <c r="F40" s="645"/>
      <c r="G40" s="645"/>
      <c r="H40" s="645"/>
      <c r="I40" s="645"/>
      <c r="J40" s="645"/>
      <c r="K40" s="645"/>
      <c r="L40" s="645"/>
      <c r="M40" s="645"/>
      <c r="N40" s="645"/>
      <c r="O40" s="645"/>
      <c r="P40" s="645"/>
      <c r="Q40" s="646"/>
      <c r="R40" s="647" t="s">
        <v>243</v>
      </c>
      <c r="S40" s="648"/>
      <c r="T40" s="648"/>
      <c r="U40" s="648"/>
      <c r="V40" s="648"/>
      <c r="W40" s="648"/>
      <c r="X40" s="648"/>
      <c r="Y40" s="649"/>
      <c r="Z40" s="650" t="s">
        <v>127</v>
      </c>
      <c r="AA40" s="650"/>
      <c r="AB40" s="650"/>
      <c r="AC40" s="650"/>
      <c r="AD40" s="651" t="s">
        <v>243</v>
      </c>
      <c r="AE40" s="651"/>
      <c r="AF40" s="651"/>
      <c r="AG40" s="651"/>
      <c r="AH40" s="651"/>
      <c r="AI40" s="651"/>
      <c r="AJ40" s="651"/>
      <c r="AK40" s="651"/>
      <c r="AL40" s="652" t="s">
        <v>243</v>
      </c>
      <c r="AM40" s="653"/>
      <c r="AN40" s="653"/>
      <c r="AO40" s="654"/>
      <c r="AQ40" s="725" t="s">
        <v>343</v>
      </c>
      <c r="AR40" s="726"/>
      <c r="AS40" s="726"/>
      <c r="AT40" s="726"/>
      <c r="AU40" s="726"/>
      <c r="AV40" s="726"/>
      <c r="AW40" s="726"/>
      <c r="AX40" s="726"/>
      <c r="AY40" s="727"/>
      <c r="AZ40" s="647" t="s">
        <v>127</v>
      </c>
      <c r="BA40" s="648"/>
      <c r="BB40" s="648"/>
      <c r="BC40" s="648"/>
      <c r="BD40" s="683"/>
      <c r="BE40" s="683"/>
      <c r="BF40" s="714"/>
      <c r="BG40" s="734" t="s">
        <v>344</v>
      </c>
      <c r="BH40" s="735"/>
      <c r="BI40" s="735"/>
      <c r="BJ40" s="735"/>
      <c r="BK40" s="735"/>
      <c r="BL40" s="236"/>
      <c r="BM40" s="663" t="s">
        <v>345</v>
      </c>
      <c r="BN40" s="663"/>
      <c r="BO40" s="663"/>
      <c r="BP40" s="663"/>
      <c r="BQ40" s="663"/>
      <c r="BR40" s="663"/>
      <c r="BS40" s="663"/>
      <c r="BT40" s="663"/>
      <c r="BU40" s="664"/>
      <c r="BV40" s="647">
        <v>106</v>
      </c>
      <c r="BW40" s="648"/>
      <c r="BX40" s="648"/>
      <c r="BY40" s="648"/>
      <c r="BZ40" s="648"/>
      <c r="CA40" s="648"/>
      <c r="CB40" s="657"/>
      <c r="CD40" s="662" t="s">
        <v>346</v>
      </c>
      <c r="CE40" s="663"/>
      <c r="CF40" s="663"/>
      <c r="CG40" s="663"/>
      <c r="CH40" s="663"/>
      <c r="CI40" s="663"/>
      <c r="CJ40" s="663"/>
      <c r="CK40" s="663"/>
      <c r="CL40" s="663"/>
      <c r="CM40" s="663"/>
      <c r="CN40" s="663"/>
      <c r="CO40" s="663"/>
      <c r="CP40" s="663"/>
      <c r="CQ40" s="664"/>
      <c r="CR40" s="647">
        <v>96000</v>
      </c>
      <c r="CS40" s="648"/>
      <c r="CT40" s="648"/>
      <c r="CU40" s="648"/>
      <c r="CV40" s="648"/>
      <c r="CW40" s="648"/>
      <c r="CX40" s="648"/>
      <c r="CY40" s="649"/>
      <c r="CZ40" s="652">
        <v>0.2</v>
      </c>
      <c r="DA40" s="681"/>
      <c r="DB40" s="681"/>
      <c r="DC40" s="685"/>
      <c r="DD40" s="656" t="s">
        <v>127</v>
      </c>
      <c r="DE40" s="648"/>
      <c r="DF40" s="648"/>
      <c r="DG40" s="648"/>
      <c r="DH40" s="648"/>
      <c r="DI40" s="648"/>
      <c r="DJ40" s="648"/>
      <c r="DK40" s="649"/>
      <c r="DL40" s="656" t="s">
        <v>127</v>
      </c>
      <c r="DM40" s="648"/>
      <c r="DN40" s="648"/>
      <c r="DO40" s="648"/>
      <c r="DP40" s="648"/>
      <c r="DQ40" s="648"/>
      <c r="DR40" s="648"/>
      <c r="DS40" s="648"/>
      <c r="DT40" s="648"/>
      <c r="DU40" s="648"/>
      <c r="DV40" s="649"/>
      <c r="DW40" s="652" t="s">
        <v>243</v>
      </c>
      <c r="DX40" s="681"/>
      <c r="DY40" s="681"/>
      <c r="DZ40" s="681"/>
      <c r="EA40" s="681"/>
      <c r="EB40" s="681"/>
      <c r="EC40" s="682"/>
    </row>
    <row r="41" spans="2:133" ht="11.25" customHeight="1">
      <c r="B41" s="644" t="s">
        <v>347</v>
      </c>
      <c r="C41" s="645"/>
      <c r="D41" s="645"/>
      <c r="E41" s="645"/>
      <c r="F41" s="645"/>
      <c r="G41" s="645"/>
      <c r="H41" s="645"/>
      <c r="I41" s="645"/>
      <c r="J41" s="645"/>
      <c r="K41" s="645"/>
      <c r="L41" s="645"/>
      <c r="M41" s="645"/>
      <c r="N41" s="645"/>
      <c r="O41" s="645"/>
      <c r="P41" s="645"/>
      <c r="Q41" s="646"/>
      <c r="R41" s="647" t="s">
        <v>127</v>
      </c>
      <c r="S41" s="648"/>
      <c r="T41" s="648"/>
      <c r="U41" s="648"/>
      <c r="V41" s="648"/>
      <c r="W41" s="648"/>
      <c r="X41" s="648"/>
      <c r="Y41" s="649"/>
      <c r="Z41" s="650" t="s">
        <v>127</v>
      </c>
      <c r="AA41" s="650"/>
      <c r="AB41" s="650"/>
      <c r="AC41" s="650"/>
      <c r="AD41" s="651" t="s">
        <v>243</v>
      </c>
      <c r="AE41" s="651"/>
      <c r="AF41" s="651"/>
      <c r="AG41" s="651"/>
      <c r="AH41" s="651"/>
      <c r="AI41" s="651"/>
      <c r="AJ41" s="651"/>
      <c r="AK41" s="651"/>
      <c r="AL41" s="652" t="s">
        <v>243</v>
      </c>
      <c r="AM41" s="653"/>
      <c r="AN41" s="653"/>
      <c r="AO41" s="654"/>
      <c r="AQ41" s="725" t="s">
        <v>348</v>
      </c>
      <c r="AR41" s="726"/>
      <c r="AS41" s="726"/>
      <c r="AT41" s="726"/>
      <c r="AU41" s="726"/>
      <c r="AV41" s="726"/>
      <c r="AW41" s="726"/>
      <c r="AX41" s="726"/>
      <c r="AY41" s="727"/>
      <c r="AZ41" s="647">
        <v>719630</v>
      </c>
      <c r="BA41" s="648"/>
      <c r="BB41" s="648"/>
      <c r="BC41" s="648"/>
      <c r="BD41" s="683"/>
      <c r="BE41" s="683"/>
      <c r="BF41" s="714"/>
      <c r="BG41" s="734"/>
      <c r="BH41" s="735"/>
      <c r="BI41" s="735"/>
      <c r="BJ41" s="735"/>
      <c r="BK41" s="735"/>
      <c r="BL41" s="236"/>
      <c r="BM41" s="663" t="s">
        <v>349</v>
      </c>
      <c r="BN41" s="663"/>
      <c r="BO41" s="663"/>
      <c r="BP41" s="663"/>
      <c r="BQ41" s="663"/>
      <c r="BR41" s="663"/>
      <c r="BS41" s="663"/>
      <c r="BT41" s="663"/>
      <c r="BU41" s="664"/>
      <c r="BV41" s="647">
        <v>1</v>
      </c>
      <c r="BW41" s="648"/>
      <c r="BX41" s="648"/>
      <c r="BY41" s="648"/>
      <c r="BZ41" s="648"/>
      <c r="CA41" s="648"/>
      <c r="CB41" s="657"/>
      <c r="CD41" s="662" t="s">
        <v>350</v>
      </c>
      <c r="CE41" s="663"/>
      <c r="CF41" s="663"/>
      <c r="CG41" s="663"/>
      <c r="CH41" s="663"/>
      <c r="CI41" s="663"/>
      <c r="CJ41" s="663"/>
      <c r="CK41" s="663"/>
      <c r="CL41" s="663"/>
      <c r="CM41" s="663"/>
      <c r="CN41" s="663"/>
      <c r="CO41" s="663"/>
      <c r="CP41" s="663"/>
      <c r="CQ41" s="664"/>
      <c r="CR41" s="647" t="s">
        <v>127</v>
      </c>
      <c r="CS41" s="683"/>
      <c r="CT41" s="683"/>
      <c r="CU41" s="683"/>
      <c r="CV41" s="683"/>
      <c r="CW41" s="683"/>
      <c r="CX41" s="683"/>
      <c r="CY41" s="684"/>
      <c r="CZ41" s="652" t="s">
        <v>127</v>
      </c>
      <c r="DA41" s="681"/>
      <c r="DB41" s="681"/>
      <c r="DC41" s="685"/>
      <c r="DD41" s="656" t="s">
        <v>243</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c r="B42" s="644" t="s">
        <v>351</v>
      </c>
      <c r="C42" s="645"/>
      <c r="D42" s="645"/>
      <c r="E42" s="645"/>
      <c r="F42" s="645"/>
      <c r="G42" s="645"/>
      <c r="H42" s="645"/>
      <c r="I42" s="645"/>
      <c r="J42" s="645"/>
      <c r="K42" s="645"/>
      <c r="L42" s="645"/>
      <c r="M42" s="645"/>
      <c r="N42" s="645"/>
      <c r="O42" s="645"/>
      <c r="P42" s="645"/>
      <c r="Q42" s="646"/>
      <c r="R42" s="647">
        <v>679211</v>
      </c>
      <c r="S42" s="648"/>
      <c r="T42" s="648"/>
      <c r="U42" s="648"/>
      <c r="V42" s="648"/>
      <c r="W42" s="648"/>
      <c r="X42" s="648"/>
      <c r="Y42" s="649"/>
      <c r="Z42" s="650">
        <v>1.6</v>
      </c>
      <c r="AA42" s="650"/>
      <c r="AB42" s="650"/>
      <c r="AC42" s="650"/>
      <c r="AD42" s="651" t="s">
        <v>243</v>
      </c>
      <c r="AE42" s="651"/>
      <c r="AF42" s="651"/>
      <c r="AG42" s="651"/>
      <c r="AH42" s="651"/>
      <c r="AI42" s="651"/>
      <c r="AJ42" s="651"/>
      <c r="AK42" s="651"/>
      <c r="AL42" s="652" t="s">
        <v>127</v>
      </c>
      <c r="AM42" s="653"/>
      <c r="AN42" s="653"/>
      <c r="AO42" s="654"/>
      <c r="AQ42" s="746" t="s">
        <v>352</v>
      </c>
      <c r="AR42" s="747"/>
      <c r="AS42" s="747"/>
      <c r="AT42" s="747"/>
      <c r="AU42" s="747"/>
      <c r="AV42" s="747"/>
      <c r="AW42" s="747"/>
      <c r="AX42" s="747"/>
      <c r="AY42" s="748"/>
      <c r="AZ42" s="738">
        <v>2501652</v>
      </c>
      <c r="BA42" s="739"/>
      <c r="BB42" s="739"/>
      <c r="BC42" s="739"/>
      <c r="BD42" s="718"/>
      <c r="BE42" s="718"/>
      <c r="BF42" s="720"/>
      <c r="BG42" s="736"/>
      <c r="BH42" s="737"/>
      <c r="BI42" s="737"/>
      <c r="BJ42" s="737"/>
      <c r="BK42" s="737"/>
      <c r="BL42" s="237"/>
      <c r="BM42" s="673" t="s">
        <v>353</v>
      </c>
      <c r="BN42" s="673"/>
      <c r="BO42" s="673"/>
      <c r="BP42" s="673"/>
      <c r="BQ42" s="673"/>
      <c r="BR42" s="673"/>
      <c r="BS42" s="673"/>
      <c r="BT42" s="673"/>
      <c r="BU42" s="674"/>
      <c r="BV42" s="738">
        <v>350</v>
      </c>
      <c r="BW42" s="739"/>
      <c r="BX42" s="739"/>
      <c r="BY42" s="739"/>
      <c r="BZ42" s="739"/>
      <c r="CA42" s="739"/>
      <c r="CB42" s="745"/>
      <c r="CD42" s="644" t="s">
        <v>354</v>
      </c>
      <c r="CE42" s="645"/>
      <c r="CF42" s="645"/>
      <c r="CG42" s="645"/>
      <c r="CH42" s="645"/>
      <c r="CI42" s="645"/>
      <c r="CJ42" s="645"/>
      <c r="CK42" s="645"/>
      <c r="CL42" s="645"/>
      <c r="CM42" s="645"/>
      <c r="CN42" s="645"/>
      <c r="CO42" s="645"/>
      <c r="CP42" s="645"/>
      <c r="CQ42" s="646"/>
      <c r="CR42" s="647">
        <v>4339403</v>
      </c>
      <c r="CS42" s="648"/>
      <c r="CT42" s="648"/>
      <c r="CU42" s="648"/>
      <c r="CV42" s="648"/>
      <c r="CW42" s="648"/>
      <c r="CX42" s="648"/>
      <c r="CY42" s="649"/>
      <c r="CZ42" s="652">
        <v>10.8</v>
      </c>
      <c r="DA42" s="653"/>
      <c r="DB42" s="653"/>
      <c r="DC42" s="665"/>
      <c r="DD42" s="656">
        <v>947654</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c r="B43" s="697" t="s">
        <v>355</v>
      </c>
      <c r="C43" s="698"/>
      <c r="D43" s="698"/>
      <c r="E43" s="698"/>
      <c r="F43" s="698"/>
      <c r="G43" s="698"/>
      <c r="H43" s="698"/>
      <c r="I43" s="698"/>
      <c r="J43" s="698"/>
      <c r="K43" s="698"/>
      <c r="L43" s="698"/>
      <c r="M43" s="698"/>
      <c r="N43" s="698"/>
      <c r="O43" s="698"/>
      <c r="P43" s="698"/>
      <c r="Q43" s="699"/>
      <c r="R43" s="738">
        <v>41353953</v>
      </c>
      <c r="S43" s="739"/>
      <c r="T43" s="739"/>
      <c r="U43" s="739"/>
      <c r="V43" s="739"/>
      <c r="W43" s="739"/>
      <c r="X43" s="739"/>
      <c r="Y43" s="740"/>
      <c r="Z43" s="741">
        <v>100</v>
      </c>
      <c r="AA43" s="741"/>
      <c r="AB43" s="741"/>
      <c r="AC43" s="741"/>
      <c r="AD43" s="742">
        <v>17349361</v>
      </c>
      <c r="AE43" s="742"/>
      <c r="AF43" s="742"/>
      <c r="AG43" s="742"/>
      <c r="AH43" s="742"/>
      <c r="AI43" s="742"/>
      <c r="AJ43" s="742"/>
      <c r="AK43" s="742"/>
      <c r="AL43" s="743">
        <v>100</v>
      </c>
      <c r="AM43" s="719"/>
      <c r="AN43" s="719"/>
      <c r="AO43" s="744"/>
      <c r="BV43" s="238"/>
      <c r="BW43" s="238"/>
      <c r="BX43" s="238"/>
      <c r="BY43" s="238"/>
      <c r="BZ43" s="238"/>
      <c r="CA43" s="238"/>
      <c r="CB43" s="238"/>
      <c r="CD43" s="644" t="s">
        <v>356</v>
      </c>
      <c r="CE43" s="645"/>
      <c r="CF43" s="645"/>
      <c r="CG43" s="645"/>
      <c r="CH43" s="645"/>
      <c r="CI43" s="645"/>
      <c r="CJ43" s="645"/>
      <c r="CK43" s="645"/>
      <c r="CL43" s="645"/>
      <c r="CM43" s="645"/>
      <c r="CN43" s="645"/>
      <c r="CO43" s="645"/>
      <c r="CP43" s="645"/>
      <c r="CQ43" s="646"/>
      <c r="CR43" s="647">
        <v>222373</v>
      </c>
      <c r="CS43" s="683"/>
      <c r="CT43" s="683"/>
      <c r="CU43" s="683"/>
      <c r="CV43" s="683"/>
      <c r="CW43" s="683"/>
      <c r="CX43" s="683"/>
      <c r="CY43" s="684"/>
      <c r="CZ43" s="652">
        <v>0.6</v>
      </c>
      <c r="DA43" s="681"/>
      <c r="DB43" s="681"/>
      <c r="DC43" s="685"/>
      <c r="DD43" s="656">
        <v>222373</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303</v>
      </c>
      <c r="CE44" s="760"/>
      <c r="CF44" s="644" t="s">
        <v>357</v>
      </c>
      <c r="CG44" s="645"/>
      <c r="CH44" s="645"/>
      <c r="CI44" s="645"/>
      <c r="CJ44" s="645"/>
      <c r="CK44" s="645"/>
      <c r="CL44" s="645"/>
      <c r="CM44" s="645"/>
      <c r="CN44" s="645"/>
      <c r="CO44" s="645"/>
      <c r="CP44" s="645"/>
      <c r="CQ44" s="646"/>
      <c r="CR44" s="647">
        <v>4089298</v>
      </c>
      <c r="CS44" s="648"/>
      <c r="CT44" s="648"/>
      <c r="CU44" s="648"/>
      <c r="CV44" s="648"/>
      <c r="CW44" s="648"/>
      <c r="CX44" s="648"/>
      <c r="CY44" s="649"/>
      <c r="CZ44" s="652">
        <v>10.199999999999999</v>
      </c>
      <c r="DA44" s="653"/>
      <c r="DB44" s="653"/>
      <c r="DC44" s="665"/>
      <c r="DD44" s="656">
        <v>766552</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359</v>
      </c>
      <c r="CG45" s="645"/>
      <c r="CH45" s="645"/>
      <c r="CI45" s="645"/>
      <c r="CJ45" s="645"/>
      <c r="CK45" s="645"/>
      <c r="CL45" s="645"/>
      <c r="CM45" s="645"/>
      <c r="CN45" s="645"/>
      <c r="CO45" s="645"/>
      <c r="CP45" s="645"/>
      <c r="CQ45" s="646"/>
      <c r="CR45" s="647">
        <v>2057490</v>
      </c>
      <c r="CS45" s="683"/>
      <c r="CT45" s="683"/>
      <c r="CU45" s="683"/>
      <c r="CV45" s="683"/>
      <c r="CW45" s="683"/>
      <c r="CX45" s="683"/>
      <c r="CY45" s="684"/>
      <c r="CZ45" s="652">
        <v>5.0999999999999996</v>
      </c>
      <c r="DA45" s="681"/>
      <c r="DB45" s="681"/>
      <c r="DC45" s="685"/>
      <c r="DD45" s="656">
        <v>225261</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361</v>
      </c>
      <c r="CG46" s="645"/>
      <c r="CH46" s="645"/>
      <c r="CI46" s="645"/>
      <c r="CJ46" s="645"/>
      <c r="CK46" s="645"/>
      <c r="CL46" s="645"/>
      <c r="CM46" s="645"/>
      <c r="CN46" s="645"/>
      <c r="CO46" s="645"/>
      <c r="CP46" s="645"/>
      <c r="CQ46" s="646"/>
      <c r="CR46" s="647">
        <v>1947326</v>
      </c>
      <c r="CS46" s="648"/>
      <c r="CT46" s="648"/>
      <c r="CU46" s="648"/>
      <c r="CV46" s="648"/>
      <c r="CW46" s="648"/>
      <c r="CX46" s="648"/>
      <c r="CY46" s="649"/>
      <c r="CZ46" s="652">
        <v>4.9000000000000004</v>
      </c>
      <c r="DA46" s="653"/>
      <c r="DB46" s="653"/>
      <c r="DC46" s="665"/>
      <c r="DD46" s="656">
        <v>518909</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363</v>
      </c>
      <c r="CG47" s="645"/>
      <c r="CH47" s="645"/>
      <c r="CI47" s="645"/>
      <c r="CJ47" s="645"/>
      <c r="CK47" s="645"/>
      <c r="CL47" s="645"/>
      <c r="CM47" s="645"/>
      <c r="CN47" s="645"/>
      <c r="CO47" s="645"/>
      <c r="CP47" s="645"/>
      <c r="CQ47" s="646"/>
      <c r="CR47" s="647">
        <v>250105</v>
      </c>
      <c r="CS47" s="683"/>
      <c r="CT47" s="683"/>
      <c r="CU47" s="683"/>
      <c r="CV47" s="683"/>
      <c r="CW47" s="683"/>
      <c r="CX47" s="683"/>
      <c r="CY47" s="684"/>
      <c r="CZ47" s="652">
        <v>0.6</v>
      </c>
      <c r="DA47" s="681"/>
      <c r="DB47" s="681"/>
      <c r="DC47" s="685"/>
      <c r="DD47" s="656">
        <v>181102</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364</v>
      </c>
      <c r="CG48" s="645"/>
      <c r="CH48" s="645"/>
      <c r="CI48" s="645"/>
      <c r="CJ48" s="645"/>
      <c r="CK48" s="645"/>
      <c r="CL48" s="645"/>
      <c r="CM48" s="645"/>
      <c r="CN48" s="645"/>
      <c r="CO48" s="645"/>
      <c r="CP48" s="645"/>
      <c r="CQ48" s="646"/>
      <c r="CR48" s="647" t="s">
        <v>127</v>
      </c>
      <c r="CS48" s="648"/>
      <c r="CT48" s="648"/>
      <c r="CU48" s="648"/>
      <c r="CV48" s="648"/>
      <c r="CW48" s="648"/>
      <c r="CX48" s="648"/>
      <c r="CY48" s="649"/>
      <c r="CZ48" s="652" t="s">
        <v>127</v>
      </c>
      <c r="DA48" s="653"/>
      <c r="DB48" s="653"/>
      <c r="DC48" s="665"/>
      <c r="DD48" s="656" t="s">
        <v>127</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365</v>
      </c>
      <c r="CE49" s="698"/>
      <c r="CF49" s="698"/>
      <c r="CG49" s="698"/>
      <c r="CH49" s="698"/>
      <c r="CI49" s="698"/>
      <c r="CJ49" s="698"/>
      <c r="CK49" s="698"/>
      <c r="CL49" s="698"/>
      <c r="CM49" s="698"/>
      <c r="CN49" s="698"/>
      <c r="CO49" s="698"/>
      <c r="CP49" s="698"/>
      <c r="CQ49" s="699"/>
      <c r="CR49" s="738">
        <v>40072456</v>
      </c>
      <c r="CS49" s="718"/>
      <c r="CT49" s="718"/>
      <c r="CU49" s="718"/>
      <c r="CV49" s="718"/>
      <c r="CW49" s="718"/>
      <c r="CX49" s="718"/>
      <c r="CY49" s="749"/>
      <c r="CZ49" s="743">
        <v>100</v>
      </c>
      <c r="DA49" s="750"/>
      <c r="DB49" s="750"/>
      <c r="DC49" s="751"/>
      <c r="DD49" s="752">
        <v>22467379</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gliESjWcPdlV3m1DAFNryZTZNAo3G71KQFy+YbhNGd9/2JKOOGxOFB80EjQzrwkivA0r2BeJ2H3FNzj4atFM7g==" saltValue="h0+r3EFidmHiUUQH+3N0F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367</v>
      </c>
      <c r="DK2" s="795"/>
      <c r="DL2" s="795"/>
      <c r="DM2" s="795"/>
      <c r="DN2" s="795"/>
      <c r="DO2" s="796"/>
      <c r="DP2" s="251"/>
      <c r="DQ2" s="794" t="s">
        <v>368</v>
      </c>
      <c r="DR2" s="795"/>
      <c r="DS2" s="795"/>
      <c r="DT2" s="795"/>
      <c r="DU2" s="795"/>
      <c r="DV2" s="795"/>
      <c r="DW2" s="795"/>
      <c r="DX2" s="795"/>
      <c r="DY2" s="795"/>
      <c r="DZ2" s="796"/>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797" t="s">
        <v>369</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788" t="s">
        <v>371</v>
      </c>
      <c r="B5" s="789"/>
      <c r="C5" s="789"/>
      <c r="D5" s="789"/>
      <c r="E5" s="789"/>
      <c r="F5" s="789"/>
      <c r="G5" s="789"/>
      <c r="H5" s="789"/>
      <c r="I5" s="789"/>
      <c r="J5" s="789"/>
      <c r="K5" s="789"/>
      <c r="L5" s="789"/>
      <c r="M5" s="789"/>
      <c r="N5" s="789"/>
      <c r="O5" s="789"/>
      <c r="P5" s="790"/>
      <c r="Q5" s="765" t="s">
        <v>372</v>
      </c>
      <c r="R5" s="766"/>
      <c r="S5" s="766"/>
      <c r="T5" s="766"/>
      <c r="U5" s="767"/>
      <c r="V5" s="765" t="s">
        <v>373</v>
      </c>
      <c r="W5" s="766"/>
      <c r="X5" s="766"/>
      <c r="Y5" s="766"/>
      <c r="Z5" s="767"/>
      <c r="AA5" s="765" t="s">
        <v>374</v>
      </c>
      <c r="AB5" s="766"/>
      <c r="AC5" s="766"/>
      <c r="AD5" s="766"/>
      <c r="AE5" s="766"/>
      <c r="AF5" s="798" t="s">
        <v>375</v>
      </c>
      <c r="AG5" s="766"/>
      <c r="AH5" s="766"/>
      <c r="AI5" s="766"/>
      <c r="AJ5" s="777"/>
      <c r="AK5" s="766" t="s">
        <v>376</v>
      </c>
      <c r="AL5" s="766"/>
      <c r="AM5" s="766"/>
      <c r="AN5" s="766"/>
      <c r="AO5" s="767"/>
      <c r="AP5" s="765" t="s">
        <v>377</v>
      </c>
      <c r="AQ5" s="766"/>
      <c r="AR5" s="766"/>
      <c r="AS5" s="766"/>
      <c r="AT5" s="767"/>
      <c r="AU5" s="765" t="s">
        <v>378</v>
      </c>
      <c r="AV5" s="766"/>
      <c r="AW5" s="766"/>
      <c r="AX5" s="766"/>
      <c r="AY5" s="777"/>
      <c r="AZ5" s="258"/>
      <c r="BA5" s="258"/>
      <c r="BB5" s="258"/>
      <c r="BC5" s="258"/>
      <c r="BD5" s="258"/>
      <c r="BE5" s="259"/>
      <c r="BF5" s="259"/>
      <c r="BG5" s="259"/>
      <c r="BH5" s="259"/>
      <c r="BI5" s="259"/>
      <c r="BJ5" s="259"/>
      <c r="BK5" s="259"/>
      <c r="BL5" s="259"/>
      <c r="BM5" s="259"/>
      <c r="BN5" s="259"/>
      <c r="BO5" s="259"/>
      <c r="BP5" s="259"/>
      <c r="BQ5" s="788" t="s">
        <v>379</v>
      </c>
      <c r="BR5" s="789"/>
      <c r="BS5" s="789"/>
      <c r="BT5" s="789"/>
      <c r="BU5" s="789"/>
      <c r="BV5" s="789"/>
      <c r="BW5" s="789"/>
      <c r="BX5" s="789"/>
      <c r="BY5" s="789"/>
      <c r="BZ5" s="789"/>
      <c r="CA5" s="789"/>
      <c r="CB5" s="789"/>
      <c r="CC5" s="789"/>
      <c r="CD5" s="789"/>
      <c r="CE5" s="789"/>
      <c r="CF5" s="789"/>
      <c r="CG5" s="790"/>
      <c r="CH5" s="765" t="s">
        <v>380</v>
      </c>
      <c r="CI5" s="766"/>
      <c r="CJ5" s="766"/>
      <c r="CK5" s="766"/>
      <c r="CL5" s="767"/>
      <c r="CM5" s="765" t="s">
        <v>381</v>
      </c>
      <c r="CN5" s="766"/>
      <c r="CO5" s="766"/>
      <c r="CP5" s="766"/>
      <c r="CQ5" s="767"/>
      <c r="CR5" s="765" t="s">
        <v>382</v>
      </c>
      <c r="CS5" s="766"/>
      <c r="CT5" s="766"/>
      <c r="CU5" s="766"/>
      <c r="CV5" s="767"/>
      <c r="CW5" s="765" t="s">
        <v>383</v>
      </c>
      <c r="CX5" s="766"/>
      <c r="CY5" s="766"/>
      <c r="CZ5" s="766"/>
      <c r="DA5" s="767"/>
      <c r="DB5" s="765" t="s">
        <v>384</v>
      </c>
      <c r="DC5" s="766"/>
      <c r="DD5" s="766"/>
      <c r="DE5" s="766"/>
      <c r="DF5" s="767"/>
      <c r="DG5" s="771" t="s">
        <v>385</v>
      </c>
      <c r="DH5" s="772"/>
      <c r="DI5" s="772"/>
      <c r="DJ5" s="772"/>
      <c r="DK5" s="773"/>
      <c r="DL5" s="771" t="s">
        <v>386</v>
      </c>
      <c r="DM5" s="772"/>
      <c r="DN5" s="772"/>
      <c r="DO5" s="772"/>
      <c r="DP5" s="773"/>
      <c r="DQ5" s="765" t="s">
        <v>387</v>
      </c>
      <c r="DR5" s="766"/>
      <c r="DS5" s="766"/>
      <c r="DT5" s="766"/>
      <c r="DU5" s="767"/>
      <c r="DV5" s="765" t="s">
        <v>378</v>
      </c>
      <c r="DW5" s="766"/>
      <c r="DX5" s="766"/>
      <c r="DY5" s="766"/>
      <c r="DZ5" s="777"/>
      <c r="EA5" s="256"/>
    </row>
    <row r="6" spans="1:131" s="257" customFormat="1" ht="26.25" customHeight="1" thickBot="1">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c r="A7" s="260">
        <v>1</v>
      </c>
      <c r="B7" s="779" t="s">
        <v>388</v>
      </c>
      <c r="C7" s="780"/>
      <c r="D7" s="780"/>
      <c r="E7" s="780"/>
      <c r="F7" s="780"/>
      <c r="G7" s="780"/>
      <c r="H7" s="780"/>
      <c r="I7" s="780"/>
      <c r="J7" s="780"/>
      <c r="K7" s="780"/>
      <c r="L7" s="780"/>
      <c r="M7" s="780"/>
      <c r="N7" s="780"/>
      <c r="O7" s="780"/>
      <c r="P7" s="781"/>
      <c r="Q7" s="782">
        <v>41295</v>
      </c>
      <c r="R7" s="783"/>
      <c r="S7" s="783"/>
      <c r="T7" s="783"/>
      <c r="U7" s="783"/>
      <c r="V7" s="783">
        <v>40023</v>
      </c>
      <c r="W7" s="783"/>
      <c r="X7" s="783"/>
      <c r="Y7" s="783"/>
      <c r="Z7" s="783"/>
      <c r="AA7" s="783">
        <v>1272</v>
      </c>
      <c r="AB7" s="783"/>
      <c r="AC7" s="783"/>
      <c r="AD7" s="783"/>
      <c r="AE7" s="784"/>
      <c r="AF7" s="785">
        <v>841</v>
      </c>
      <c r="AG7" s="786"/>
      <c r="AH7" s="786"/>
      <c r="AI7" s="786"/>
      <c r="AJ7" s="787"/>
      <c r="AK7" s="822">
        <v>1451</v>
      </c>
      <c r="AL7" s="823"/>
      <c r="AM7" s="823"/>
      <c r="AN7" s="823"/>
      <c r="AO7" s="823"/>
      <c r="AP7" s="823">
        <v>34286</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597</v>
      </c>
      <c r="BT7" s="827"/>
      <c r="BU7" s="827"/>
      <c r="BV7" s="827"/>
      <c r="BW7" s="827"/>
      <c r="BX7" s="827"/>
      <c r="BY7" s="827"/>
      <c r="BZ7" s="827"/>
      <c r="CA7" s="827"/>
      <c r="CB7" s="827"/>
      <c r="CC7" s="827"/>
      <c r="CD7" s="827"/>
      <c r="CE7" s="827"/>
      <c r="CF7" s="827"/>
      <c r="CG7" s="828"/>
      <c r="CH7" s="819">
        <v>-4</v>
      </c>
      <c r="CI7" s="820"/>
      <c r="CJ7" s="820"/>
      <c r="CK7" s="820"/>
      <c r="CL7" s="821"/>
      <c r="CM7" s="819">
        <v>57</v>
      </c>
      <c r="CN7" s="820"/>
      <c r="CO7" s="820"/>
      <c r="CP7" s="820"/>
      <c r="CQ7" s="821"/>
      <c r="CR7" s="819">
        <v>30</v>
      </c>
      <c r="CS7" s="820"/>
      <c r="CT7" s="820"/>
      <c r="CU7" s="820"/>
      <c r="CV7" s="821"/>
      <c r="CW7" s="819">
        <v>21</v>
      </c>
      <c r="CX7" s="820"/>
      <c r="CY7" s="820"/>
      <c r="CZ7" s="820"/>
      <c r="DA7" s="821"/>
      <c r="DB7" s="819" t="s">
        <v>590</v>
      </c>
      <c r="DC7" s="820"/>
      <c r="DD7" s="820"/>
      <c r="DE7" s="820"/>
      <c r="DF7" s="821"/>
      <c r="DG7" s="819" t="s">
        <v>590</v>
      </c>
      <c r="DH7" s="820"/>
      <c r="DI7" s="820"/>
      <c r="DJ7" s="820"/>
      <c r="DK7" s="821"/>
      <c r="DL7" s="819" t="s">
        <v>590</v>
      </c>
      <c r="DM7" s="820"/>
      <c r="DN7" s="820"/>
      <c r="DO7" s="820"/>
      <c r="DP7" s="821"/>
      <c r="DQ7" s="819" t="s">
        <v>598</v>
      </c>
      <c r="DR7" s="820"/>
      <c r="DS7" s="820"/>
      <c r="DT7" s="820"/>
      <c r="DU7" s="821"/>
      <c r="DV7" s="800"/>
      <c r="DW7" s="801"/>
      <c r="DX7" s="801"/>
      <c r="DY7" s="801"/>
      <c r="DZ7" s="802"/>
      <c r="EA7" s="256"/>
    </row>
    <row r="8" spans="1:131" s="257" customFormat="1" ht="26.25" customHeight="1">
      <c r="A8" s="263">
        <v>2</v>
      </c>
      <c r="B8" s="803" t="s">
        <v>389</v>
      </c>
      <c r="C8" s="804"/>
      <c r="D8" s="804"/>
      <c r="E8" s="804"/>
      <c r="F8" s="804"/>
      <c r="G8" s="804"/>
      <c r="H8" s="804"/>
      <c r="I8" s="804"/>
      <c r="J8" s="804"/>
      <c r="K8" s="804"/>
      <c r="L8" s="804"/>
      <c r="M8" s="804"/>
      <c r="N8" s="804"/>
      <c r="O8" s="804"/>
      <c r="P8" s="805"/>
      <c r="Q8" s="806">
        <v>59</v>
      </c>
      <c r="R8" s="807"/>
      <c r="S8" s="807"/>
      <c r="T8" s="807"/>
      <c r="U8" s="807"/>
      <c r="V8" s="807">
        <v>49</v>
      </c>
      <c r="W8" s="807"/>
      <c r="X8" s="807"/>
      <c r="Y8" s="807"/>
      <c r="Z8" s="807"/>
      <c r="AA8" s="807">
        <v>10</v>
      </c>
      <c r="AB8" s="807"/>
      <c r="AC8" s="807"/>
      <c r="AD8" s="807"/>
      <c r="AE8" s="808"/>
      <c r="AF8" s="809">
        <v>10</v>
      </c>
      <c r="AG8" s="810"/>
      <c r="AH8" s="810"/>
      <c r="AI8" s="810"/>
      <c r="AJ8" s="811"/>
      <c r="AK8" s="812">
        <v>18</v>
      </c>
      <c r="AL8" s="813"/>
      <c r="AM8" s="813"/>
      <c r="AN8" s="813"/>
      <c r="AO8" s="813"/>
      <c r="AP8" s="813" t="s">
        <v>590</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599</v>
      </c>
      <c r="BT8" s="817"/>
      <c r="BU8" s="817"/>
      <c r="BV8" s="817"/>
      <c r="BW8" s="817"/>
      <c r="BX8" s="817"/>
      <c r="BY8" s="817"/>
      <c r="BZ8" s="817"/>
      <c r="CA8" s="817"/>
      <c r="CB8" s="817"/>
      <c r="CC8" s="817"/>
      <c r="CD8" s="817"/>
      <c r="CE8" s="817"/>
      <c r="CF8" s="817"/>
      <c r="CG8" s="818"/>
      <c r="CH8" s="829">
        <v>2</v>
      </c>
      <c r="CI8" s="830"/>
      <c r="CJ8" s="830"/>
      <c r="CK8" s="830"/>
      <c r="CL8" s="831"/>
      <c r="CM8" s="829">
        <v>26</v>
      </c>
      <c r="CN8" s="830"/>
      <c r="CO8" s="830"/>
      <c r="CP8" s="830"/>
      <c r="CQ8" s="831"/>
      <c r="CR8" s="829">
        <v>10</v>
      </c>
      <c r="CS8" s="830"/>
      <c r="CT8" s="830"/>
      <c r="CU8" s="830"/>
      <c r="CV8" s="831"/>
      <c r="CW8" s="829">
        <v>3</v>
      </c>
      <c r="CX8" s="830"/>
      <c r="CY8" s="830"/>
      <c r="CZ8" s="830"/>
      <c r="DA8" s="831"/>
      <c r="DB8" s="829" t="s">
        <v>590</v>
      </c>
      <c r="DC8" s="830"/>
      <c r="DD8" s="830"/>
      <c r="DE8" s="830"/>
      <c r="DF8" s="831"/>
      <c r="DG8" s="829" t="s">
        <v>590</v>
      </c>
      <c r="DH8" s="830"/>
      <c r="DI8" s="830"/>
      <c r="DJ8" s="830"/>
      <c r="DK8" s="831"/>
      <c r="DL8" s="829" t="s">
        <v>590</v>
      </c>
      <c r="DM8" s="830"/>
      <c r="DN8" s="830"/>
      <c r="DO8" s="830"/>
      <c r="DP8" s="831"/>
      <c r="DQ8" s="829" t="s">
        <v>590</v>
      </c>
      <c r="DR8" s="830"/>
      <c r="DS8" s="830"/>
      <c r="DT8" s="830"/>
      <c r="DU8" s="831"/>
      <c r="DV8" s="832"/>
      <c r="DW8" s="833"/>
      <c r="DX8" s="833"/>
      <c r="DY8" s="833"/>
      <c r="DZ8" s="834"/>
      <c r="EA8" s="256"/>
    </row>
    <row r="9" spans="1:131" s="257" customFormat="1" ht="26.25" customHeight="1">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390</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c r="A23" s="266" t="s">
        <v>391</v>
      </c>
      <c r="B23" s="838" t="s">
        <v>392</v>
      </c>
      <c r="C23" s="839"/>
      <c r="D23" s="839"/>
      <c r="E23" s="839"/>
      <c r="F23" s="839"/>
      <c r="G23" s="839"/>
      <c r="H23" s="839"/>
      <c r="I23" s="839"/>
      <c r="J23" s="839"/>
      <c r="K23" s="839"/>
      <c r="L23" s="839"/>
      <c r="M23" s="839"/>
      <c r="N23" s="839"/>
      <c r="O23" s="839"/>
      <c r="P23" s="840"/>
      <c r="Q23" s="841">
        <v>41354</v>
      </c>
      <c r="R23" s="842"/>
      <c r="S23" s="842"/>
      <c r="T23" s="842"/>
      <c r="U23" s="842"/>
      <c r="V23" s="842">
        <v>40072</v>
      </c>
      <c r="W23" s="842"/>
      <c r="X23" s="842"/>
      <c r="Y23" s="842"/>
      <c r="Z23" s="842"/>
      <c r="AA23" s="842">
        <v>1281</v>
      </c>
      <c r="AB23" s="842"/>
      <c r="AC23" s="842"/>
      <c r="AD23" s="842"/>
      <c r="AE23" s="843"/>
      <c r="AF23" s="844">
        <v>850</v>
      </c>
      <c r="AG23" s="842"/>
      <c r="AH23" s="842"/>
      <c r="AI23" s="842"/>
      <c r="AJ23" s="845"/>
      <c r="AK23" s="846"/>
      <c r="AL23" s="847"/>
      <c r="AM23" s="847"/>
      <c r="AN23" s="847"/>
      <c r="AO23" s="847"/>
      <c r="AP23" s="842">
        <v>34286</v>
      </c>
      <c r="AQ23" s="842"/>
      <c r="AR23" s="842"/>
      <c r="AS23" s="842"/>
      <c r="AT23" s="842"/>
      <c r="AU23" s="848"/>
      <c r="AV23" s="848"/>
      <c r="AW23" s="848"/>
      <c r="AX23" s="848"/>
      <c r="AY23" s="849"/>
      <c r="AZ23" s="857" t="s">
        <v>393</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c r="A24" s="856" t="s">
        <v>394</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c r="A25" s="797" t="s">
        <v>395</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c r="A26" s="788" t="s">
        <v>371</v>
      </c>
      <c r="B26" s="789"/>
      <c r="C26" s="789"/>
      <c r="D26" s="789"/>
      <c r="E26" s="789"/>
      <c r="F26" s="789"/>
      <c r="G26" s="789"/>
      <c r="H26" s="789"/>
      <c r="I26" s="789"/>
      <c r="J26" s="789"/>
      <c r="K26" s="789"/>
      <c r="L26" s="789"/>
      <c r="M26" s="789"/>
      <c r="N26" s="789"/>
      <c r="O26" s="789"/>
      <c r="P26" s="790"/>
      <c r="Q26" s="765" t="s">
        <v>396</v>
      </c>
      <c r="R26" s="766"/>
      <c r="S26" s="766"/>
      <c r="T26" s="766"/>
      <c r="U26" s="767"/>
      <c r="V26" s="765" t="s">
        <v>397</v>
      </c>
      <c r="W26" s="766"/>
      <c r="X26" s="766"/>
      <c r="Y26" s="766"/>
      <c r="Z26" s="767"/>
      <c r="AA26" s="765" t="s">
        <v>398</v>
      </c>
      <c r="AB26" s="766"/>
      <c r="AC26" s="766"/>
      <c r="AD26" s="766"/>
      <c r="AE26" s="766"/>
      <c r="AF26" s="860" t="s">
        <v>399</v>
      </c>
      <c r="AG26" s="861"/>
      <c r="AH26" s="861"/>
      <c r="AI26" s="861"/>
      <c r="AJ26" s="862"/>
      <c r="AK26" s="766" t="s">
        <v>400</v>
      </c>
      <c r="AL26" s="766"/>
      <c r="AM26" s="766"/>
      <c r="AN26" s="766"/>
      <c r="AO26" s="767"/>
      <c r="AP26" s="765" t="s">
        <v>401</v>
      </c>
      <c r="AQ26" s="766"/>
      <c r="AR26" s="766"/>
      <c r="AS26" s="766"/>
      <c r="AT26" s="767"/>
      <c r="AU26" s="765" t="s">
        <v>402</v>
      </c>
      <c r="AV26" s="766"/>
      <c r="AW26" s="766"/>
      <c r="AX26" s="766"/>
      <c r="AY26" s="767"/>
      <c r="AZ26" s="765" t="s">
        <v>403</v>
      </c>
      <c r="BA26" s="766"/>
      <c r="BB26" s="766"/>
      <c r="BC26" s="766"/>
      <c r="BD26" s="767"/>
      <c r="BE26" s="765" t="s">
        <v>378</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c r="A28" s="268">
        <v>1</v>
      </c>
      <c r="B28" s="779" t="s">
        <v>404</v>
      </c>
      <c r="C28" s="780"/>
      <c r="D28" s="780"/>
      <c r="E28" s="780"/>
      <c r="F28" s="780"/>
      <c r="G28" s="780"/>
      <c r="H28" s="780"/>
      <c r="I28" s="780"/>
      <c r="J28" s="780"/>
      <c r="K28" s="780"/>
      <c r="L28" s="780"/>
      <c r="M28" s="780"/>
      <c r="N28" s="780"/>
      <c r="O28" s="780"/>
      <c r="P28" s="781"/>
      <c r="Q28" s="870">
        <v>9167</v>
      </c>
      <c r="R28" s="871"/>
      <c r="S28" s="871"/>
      <c r="T28" s="871"/>
      <c r="U28" s="871"/>
      <c r="V28" s="871">
        <v>8632</v>
      </c>
      <c r="W28" s="871"/>
      <c r="X28" s="871"/>
      <c r="Y28" s="871"/>
      <c r="Z28" s="871"/>
      <c r="AA28" s="871">
        <v>535</v>
      </c>
      <c r="AB28" s="871"/>
      <c r="AC28" s="871"/>
      <c r="AD28" s="871"/>
      <c r="AE28" s="872"/>
      <c r="AF28" s="873">
        <v>535</v>
      </c>
      <c r="AG28" s="871"/>
      <c r="AH28" s="871"/>
      <c r="AI28" s="871"/>
      <c r="AJ28" s="874"/>
      <c r="AK28" s="875">
        <v>720</v>
      </c>
      <c r="AL28" s="866"/>
      <c r="AM28" s="866"/>
      <c r="AN28" s="866"/>
      <c r="AO28" s="866"/>
      <c r="AP28" s="866" t="s">
        <v>590</v>
      </c>
      <c r="AQ28" s="866"/>
      <c r="AR28" s="866"/>
      <c r="AS28" s="866"/>
      <c r="AT28" s="866"/>
      <c r="AU28" s="866" t="s">
        <v>589</v>
      </c>
      <c r="AV28" s="866"/>
      <c r="AW28" s="866"/>
      <c r="AX28" s="866"/>
      <c r="AY28" s="866"/>
      <c r="AZ28" s="867" t="s">
        <v>589</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c r="A29" s="268">
        <v>2</v>
      </c>
      <c r="B29" s="803" t="s">
        <v>405</v>
      </c>
      <c r="C29" s="804"/>
      <c r="D29" s="804"/>
      <c r="E29" s="804"/>
      <c r="F29" s="804"/>
      <c r="G29" s="804"/>
      <c r="H29" s="804"/>
      <c r="I29" s="804"/>
      <c r="J29" s="804"/>
      <c r="K29" s="804"/>
      <c r="L29" s="804"/>
      <c r="M29" s="804"/>
      <c r="N29" s="804"/>
      <c r="O29" s="804"/>
      <c r="P29" s="805"/>
      <c r="Q29" s="806">
        <v>7745</v>
      </c>
      <c r="R29" s="807"/>
      <c r="S29" s="807"/>
      <c r="T29" s="807"/>
      <c r="U29" s="807"/>
      <c r="V29" s="807">
        <v>7605</v>
      </c>
      <c r="W29" s="807"/>
      <c r="X29" s="807"/>
      <c r="Y29" s="807"/>
      <c r="Z29" s="807"/>
      <c r="AA29" s="807">
        <v>140</v>
      </c>
      <c r="AB29" s="807"/>
      <c r="AC29" s="807"/>
      <c r="AD29" s="807"/>
      <c r="AE29" s="808"/>
      <c r="AF29" s="809">
        <v>140</v>
      </c>
      <c r="AG29" s="810"/>
      <c r="AH29" s="810"/>
      <c r="AI29" s="810"/>
      <c r="AJ29" s="811"/>
      <c r="AK29" s="878">
        <v>1203</v>
      </c>
      <c r="AL29" s="879"/>
      <c r="AM29" s="879"/>
      <c r="AN29" s="879"/>
      <c r="AO29" s="879"/>
      <c r="AP29" s="879" t="s">
        <v>589</v>
      </c>
      <c r="AQ29" s="879"/>
      <c r="AR29" s="879"/>
      <c r="AS29" s="879"/>
      <c r="AT29" s="879"/>
      <c r="AU29" s="879" t="s">
        <v>589</v>
      </c>
      <c r="AV29" s="879"/>
      <c r="AW29" s="879"/>
      <c r="AX29" s="879"/>
      <c r="AY29" s="879"/>
      <c r="AZ29" s="880" t="s">
        <v>589</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c r="A30" s="268">
        <v>3</v>
      </c>
      <c r="B30" s="803" t="s">
        <v>406</v>
      </c>
      <c r="C30" s="804"/>
      <c r="D30" s="804"/>
      <c r="E30" s="804"/>
      <c r="F30" s="804"/>
      <c r="G30" s="804"/>
      <c r="H30" s="804"/>
      <c r="I30" s="804"/>
      <c r="J30" s="804"/>
      <c r="K30" s="804"/>
      <c r="L30" s="804"/>
      <c r="M30" s="804"/>
      <c r="N30" s="804"/>
      <c r="O30" s="804"/>
      <c r="P30" s="805"/>
      <c r="Q30" s="806">
        <v>975</v>
      </c>
      <c r="R30" s="807"/>
      <c r="S30" s="807"/>
      <c r="T30" s="807"/>
      <c r="U30" s="807"/>
      <c r="V30" s="807">
        <v>974</v>
      </c>
      <c r="W30" s="807"/>
      <c r="X30" s="807"/>
      <c r="Y30" s="807"/>
      <c r="Z30" s="807"/>
      <c r="AA30" s="807">
        <v>1</v>
      </c>
      <c r="AB30" s="807"/>
      <c r="AC30" s="807"/>
      <c r="AD30" s="807"/>
      <c r="AE30" s="808"/>
      <c r="AF30" s="809">
        <v>1</v>
      </c>
      <c r="AG30" s="810"/>
      <c r="AH30" s="810"/>
      <c r="AI30" s="810"/>
      <c r="AJ30" s="811"/>
      <c r="AK30" s="878">
        <v>289</v>
      </c>
      <c r="AL30" s="879"/>
      <c r="AM30" s="879"/>
      <c r="AN30" s="879"/>
      <c r="AO30" s="879"/>
      <c r="AP30" s="879" t="s">
        <v>589</v>
      </c>
      <c r="AQ30" s="879"/>
      <c r="AR30" s="879"/>
      <c r="AS30" s="879"/>
      <c r="AT30" s="879"/>
      <c r="AU30" s="879" t="s">
        <v>589</v>
      </c>
      <c r="AV30" s="879"/>
      <c r="AW30" s="879"/>
      <c r="AX30" s="879"/>
      <c r="AY30" s="879"/>
      <c r="AZ30" s="880" t="s">
        <v>589</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c r="A31" s="268">
        <v>4</v>
      </c>
      <c r="B31" s="803" t="s">
        <v>407</v>
      </c>
      <c r="C31" s="804"/>
      <c r="D31" s="804"/>
      <c r="E31" s="804"/>
      <c r="F31" s="804"/>
      <c r="G31" s="804"/>
      <c r="H31" s="804"/>
      <c r="I31" s="804"/>
      <c r="J31" s="804"/>
      <c r="K31" s="804"/>
      <c r="L31" s="804"/>
      <c r="M31" s="804"/>
      <c r="N31" s="804"/>
      <c r="O31" s="804"/>
      <c r="P31" s="805"/>
      <c r="Q31" s="806">
        <v>763</v>
      </c>
      <c r="R31" s="807"/>
      <c r="S31" s="807"/>
      <c r="T31" s="807"/>
      <c r="U31" s="807"/>
      <c r="V31" s="807">
        <v>701</v>
      </c>
      <c r="W31" s="807"/>
      <c r="X31" s="807"/>
      <c r="Y31" s="807"/>
      <c r="Z31" s="807"/>
      <c r="AA31" s="807">
        <v>62</v>
      </c>
      <c r="AB31" s="807"/>
      <c r="AC31" s="807"/>
      <c r="AD31" s="807"/>
      <c r="AE31" s="808"/>
      <c r="AF31" s="809">
        <v>1107</v>
      </c>
      <c r="AG31" s="810"/>
      <c r="AH31" s="810"/>
      <c r="AI31" s="810"/>
      <c r="AJ31" s="811"/>
      <c r="AK31" s="878">
        <v>1</v>
      </c>
      <c r="AL31" s="879"/>
      <c r="AM31" s="879"/>
      <c r="AN31" s="879"/>
      <c r="AO31" s="879"/>
      <c r="AP31" s="879">
        <v>3299</v>
      </c>
      <c r="AQ31" s="879"/>
      <c r="AR31" s="879"/>
      <c r="AS31" s="879"/>
      <c r="AT31" s="879"/>
      <c r="AU31" s="879" t="s">
        <v>589</v>
      </c>
      <c r="AV31" s="879"/>
      <c r="AW31" s="879"/>
      <c r="AX31" s="879"/>
      <c r="AY31" s="879"/>
      <c r="AZ31" s="880" t="s">
        <v>589</v>
      </c>
      <c r="BA31" s="880"/>
      <c r="BB31" s="880"/>
      <c r="BC31" s="880"/>
      <c r="BD31" s="880"/>
      <c r="BE31" s="876" t="s">
        <v>408</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c r="A32" s="268">
        <v>5</v>
      </c>
      <c r="B32" s="803" t="s">
        <v>409</v>
      </c>
      <c r="C32" s="804"/>
      <c r="D32" s="804"/>
      <c r="E32" s="804"/>
      <c r="F32" s="804"/>
      <c r="G32" s="804"/>
      <c r="H32" s="804"/>
      <c r="I32" s="804"/>
      <c r="J32" s="804"/>
      <c r="K32" s="804"/>
      <c r="L32" s="804"/>
      <c r="M32" s="804"/>
      <c r="N32" s="804"/>
      <c r="O32" s="804"/>
      <c r="P32" s="805"/>
      <c r="Q32" s="806">
        <v>1435</v>
      </c>
      <c r="R32" s="807"/>
      <c r="S32" s="807"/>
      <c r="T32" s="807"/>
      <c r="U32" s="807"/>
      <c r="V32" s="807">
        <v>1409</v>
      </c>
      <c r="W32" s="807"/>
      <c r="X32" s="807"/>
      <c r="Y32" s="807"/>
      <c r="Z32" s="807"/>
      <c r="AA32" s="807">
        <v>26</v>
      </c>
      <c r="AB32" s="807"/>
      <c r="AC32" s="807"/>
      <c r="AD32" s="807"/>
      <c r="AE32" s="808"/>
      <c r="AF32" s="809">
        <v>1007</v>
      </c>
      <c r="AG32" s="810"/>
      <c r="AH32" s="810"/>
      <c r="AI32" s="810"/>
      <c r="AJ32" s="811"/>
      <c r="AK32" s="878">
        <v>359</v>
      </c>
      <c r="AL32" s="879"/>
      <c r="AM32" s="879"/>
      <c r="AN32" s="879"/>
      <c r="AO32" s="879"/>
      <c r="AP32" s="879">
        <v>7390</v>
      </c>
      <c r="AQ32" s="879"/>
      <c r="AR32" s="879"/>
      <c r="AS32" s="879"/>
      <c r="AT32" s="879"/>
      <c r="AU32" s="879">
        <v>4485</v>
      </c>
      <c r="AV32" s="879"/>
      <c r="AW32" s="879"/>
      <c r="AX32" s="879"/>
      <c r="AY32" s="879"/>
      <c r="AZ32" s="880" t="s">
        <v>589</v>
      </c>
      <c r="BA32" s="880"/>
      <c r="BB32" s="880"/>
      <c r="BC32" s="880"/>
      <c r="BD32" s="880"/>
      <c r="BE32" s="876" t="s">
        <v>410</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c r="A33" s="268">
        <v>6</v>
      </c>
      <c r="B33" s="803" t="s">
        <v>411</v>
      </c>
      <c r="C33" s="804"/>
      <c r="D33" s="804"/>
      <c r="E33" s="804"/>
      <c r="F33" s="804"/>
      <c r="G33" s="804"/>
      <c r="H33" s="804"/>
      <c r="I33" s="804"/>
      <c r="J33" s="804"/>
      <c r="K33" s="804"/>
      <c r="L33" s="804"/>
      <c r="M33" s="804"/>
      <c r="N33" s="804"/>
      <c r="O33" s="804"/>
      <c r="P33" s="805"/>
      <c r="Q33" s="806">
        <v>381</v>
      </c>
      <c r="R33" s="807"/>
      <c r="S33" s="807"/>
      <c r="T33" s="807"/>
      <c r="U33" s="807"/>
      <c r="V33" s="807">
        <v>371</v>
      </c>
      <c r="W33" s="807"/>
      <c r="X33" s="807"/>
      <c r="Y33" s="807"/>
      <c r="Z33" s="807"/>
      <c r="AA33" s="807">
        <v>10</v>
      </c>
      <c r="AB33" s="807"/>
      <c r="AC33" s="807"/>
      <c r="AD33" s="807"/>
      <c r="AE33" s="808"/>
      <c r="AF33" s="809">
        <v>76</v>
      </c>
      <c r="AG33" s="810"/>
      <c r="AH33" s="810"/>
      <c r="AI33" s="810"/>
      <c r="AJ33" s="811"/>
      <c r="AK33" s="878">
        <v>196</v>
      </c>
      <c r="AL33" s="879"/>
      <c r="AM33" s="879"/>
      <c r="AN33" s="879"/>
      <c r="AO33" s="879"/>
      <c r="AP33" s="879">
        <v>2142</v>
      </c>
      <c r="AQ33" s="879"/>
      <c r="AR33" s="879"/>
      <c r="AS33" s="879"/>
      <c r="AT33" s="879"/>
      <c r="AU33" s="879">
        <v>1872</v>
      </c>
      <c r="AV33" s="879"/>
      <c r="AW33" s="879"/>
      <c r="AX33" s="879"/>
      <c r="AY33" s="879"/>
      <c r="AZ33" s="880" t="s">
        <v>589</v>
      </c>
      <c r="BA33" s="880"/>
      <c r="BB33" s="880"/>
      <c r="BC33" s="880"/>
      <c r="BD33" s="880"/>
      <c r="BE33" s="876" t="s">
        <v>408</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c r="A34" s="268">
        <v>7</v>
      </c>
      <c r="B34" s="803" t="s">
        <v>412</v>
      </c>
      <c r="C34" s="804"/>
      <c r="D34" s="804"/>
      <c r="E34" s="804"/>
      <c r="F34" s="804"/>
      <c r="G34" s="804"/>
      <c r="H34" s="804"/>
      <c r="I34" s="804"/>
      <c r="J34" s="804"/>
      <c r="K34" s="804"/>
      <c r="L34" s="804"/>
      <c r="M34" s="804"/>
      <c r="N34" s="804"/>
      <c r="O34" s="804"/>
      <c r="P34" s="805"/>
      <c r="Q34" s="806">
        <v>22</v>
      </c>
      <c r="R34" s="807"/>
      <c r="S34" s="807"/>
      <c r="T34" s="807"/>
      <c r="U34" s="807"/>
      <c r="V34" s="807">
        <v>20</v>
      </c>
      <c r="W34" s="807"/>
      <c r="X34" s="807"/>
      <c r="Y34" s="807"/>
      <c r="Z34" s="807"/>
      <c r="AA34" s="807">
        <v>2</v>
      </c>
      <c r="AB34" s="807"/>
      <c r="AC34" s="807"/>
      <c r="AD34" s="807"/>
      <c r="AE34" s="808"/>
      <c r="AF34" s="809">
        <v>4</v>
      </c>
      <c r="AG34" s="810"/>
      <c r="AH34" s="810"/>
      <c r="AI34" s="810"/>
      <c r="AJ34" s="811"/>
      <c r="AK34" s="878">
        <v>11</v>
      </c>
      <c r="AL34" s="879"/>
      <c r="AM34" s="879"/>
      <c r="AN34" s="879"/>
      <c r="AO34" s="879"/>
      <c r="AP34" s="879">
        <v>85</v>
      </c>
      <c r="AQ34" s="879"/>
      <c r="AR34" s="879"/>
      <c r="AS34" s="879"/>
      <c r="AT34" s="879"/>
      <c r="AU34" s="879">
        <v>80</v>
      </c>
      <c r="AV34" s="879"/>
      <c r="AW34" s="879"/>
      <c r="AX34" s="879"/>
      <c r="AY34" s="879"/>
      <c r="AZ34" s="880" t="s">
        <v>589</v>
      </c>
      <c r="BA34" s="880"/>
      <c r="BB34" s="880"/>
      <c r="BC34" s="880"/>
      <c r="BD34" s="880"/>
      <c r="BE34" s="876" t="s">
        <v>413</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414</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c r="A63" s="266" t="s">
        <v>391</v>
      </c>
      <c r="B63" s="838" t="s">
        <v>415</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2869</v>
      </c>
      <c r="AG63" s="890"/>
      <c r="AH63" s="890"/>
      <c r="AI63" s="890"/>
      <c r="AJ63" s="891"/>
      <c r="AK63" s="892"/>
      <c r="AL63" s="887"/>
      <c r="AM63" s="887"/>
      <c r="AN63" s="887"/>
      <c r="AO63" s="887"/>
      <c r="AP63" s="890">
        <v>12916</v>
      </c>
      <c r="AQ63" s="890"/>
      <c r="AR63" s="890"/>
      <c r="AS63" s="890"/>
      <c r="AT63" s="890"/>
      <c r="AU63" s="890">
        <v>6437</v>
      </c>
      <c r="AV63" s="890"/>
      <c r="AW63" s="890"/>
      <c r="AX63" s="890"/>
      <c r="AY63" s="890"/>
      <c r="AZ63" s="894"/>
      <c r="BA63" s="894"/>
      <c r="BB63" s="894"/>
      <c r="BC63" s="894"/>
      <c r="BD63" s="894"/>
      <c r="BE63" s="895"/>
      <c r="BF63" s="895"/>
      <c r="BG63" s="895"/>
      <c r="BH63" s="895"/>
      <c r="BI63" s="896"/>
      <c r="BJ63" s="897" t="s">
        <v>393</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c r="A66" s="788" t="s">
        <v>417</v>
      </c>
      <c r="B66" s="789"/>
      <c r="C66" s="789"/>
      <c r="D66" s="789"/>
      <c r="E66" s="789"/>
      <c r="F66" s="789"/>
      <c r="G66" s="789"/>
      <c r="H66" s="789"/>
      <c r="I66" s="789"/>
      <c r="J66" s="789"/>
      <c r="K66" s="789"/>
      <c r="L66" s="789"/>
      <c r="M66" s="789"/>
      <c r="N66" s="789"/>
      <c r="O66" s="789"/>
      <c r="P66" s="790"/>
      <c r="Q66" s="765" t="s">
        <v>418</v>
      </c>
      <c r="R66" s="766"/>
      <c r="S66" s="766"/>
      <c r="T66" s="766"/>
      <c r="U66" s="767"/>
      <c r="V66" s="765" t="s">
        <v>419</v>
      </c>
      <c r="W66" s="766"/>
      <c r="X66" s="766"/>
      <c r="Y66" s="766"/>
      <c r="Z66" s="767"/>
      <c r="AA66" s="765" t="s">
        <v>420</v>
      </c>
      <c r="AB66" s="766"/>
      <c r="AC66" s="766"/>
      <c r="AD66" s="766"/>
      <c r="AE66" s="767"/>
      <c r="AF66" s="900" t="s">
        <v>421</v>
      </c>
      <c r="AG66" s="861"/>
      <c r="AH66" s="861"/>
      <c r="AI66" s="861"/>
      <c r="AJ66" s="901"/>
      <c r="AK66" s="765" t="s">
        <v>422</v>
      </c>
      <c r="AL66" s="789"/>
      <c r="AM66" s="789"/>
      <c r="AN66" s="789"/>
      <c r="AO66" s="790"/>
      <c r="AP66" s="765" t="s">
        <v>401</v>
      </c>
      <c r="AQ66" s="766"/>
      <c r="AR66" s="766"/>
      <c r="AS66" s="766"/>
      <c r="AT66" s="767"/>
      <c r="AU66" s="765" t="s">
        <v>423</v>
      </c>
      <c r="AV66" s="766"/>
      <c r="AW66" s="766"/>
      <c r="AX66" s="766"/>
      <c r="AY66" s="767"/>
      <c r="AZ66" s="765" t="s">
        <v>378</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c r="A68" s="260">
        <v>1</v>
      </c>
      <c r="B68" s="917" t="s">
        <v>591</v>
      </c>
      <c r="C68" s="918"/>
      <c r="D68" s="918"/>
      <c r="E68" s="918"/>
      <c r="F68" s="918"/>
      <c r="G68" s="918"/>
      <c r="H68" s="918"/>
      <c r="I68" s="918"/>
      <c r="J68" s="918"/>
      <c r="K68" s="918"/>
      <c r="L68" s="918"/>
      <c r="M68" s="918"/>
      <c r="N68" s="918"/>
      <c r="O68" s="918"/>
      <c r="P68" s="919"/>
      <c r="Q68" s="920">
        <v>6951</v>
      </c>
      <c r="R68" s="914"/>
      <c r="S68" s="914"/>
      <c r="T68" s="914"/>
      <c r="U68" s="914"/>
      <c r="V68" s="914">
        <v>6745</v>
      </c>
      <c r="W68" s="914"/>
      <c r="X68" s="914"/>
      <c r="Y68" s="914"/>
      <c r="Z68" s="914"/>
      <c r="AA68" s="914">
        <v>205</v>
      </c>
      <c r="AB68" s="914"/>
      <c r="AC68" s="914"/>
      <c r="AD68" s="914"/>
      <c r="AE68" s="914"/>
      <c r="AF68" s="914">
        <v>196</v>
      </c>
      <c r="AG68" s="914"/>
      <c r="AH68" s="914"/>
      <c r="AI68" s="914"/>
      <c r="AJ68" s="914"/>
      <c r="AK68" s="914">
        <v>103</v>
      </c>
      <c r="AL68" s="914"/>
      <c r="AM68" s="914"/>
      <c r="AN68" s="914"/>
      <c r="AO68" s="914"/>
      <c r="AP68" s="914">
        <v>6990</v>
      </c>
      <c r="AQ68" s="914"/>
      <c r="AR68" s="914"/>
      <c r="AS68" s="914"/>
      <c r="AT68" s="914"/>
      <c r="AU68" s="914">
        <v>2125</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c r="A69" s="263">
        <v>2</v>
      </c>
      <c r="B69" s="921" t="s">
        <v>592</v>
      </c>
      <c r="C69" s="922"/>
      <c r="D69" s="922"/>
      <c r="E69" s="922"/>
      <c r="F69" s="922"/>
      <c r="G69" s="922"/>
      <c r="H69" s="922"/>
      <c r="I69" s="922"/>
      <c r="J69" s="922"/>
      <c r="K69" s="922"/>
      <c r="L69" s="922"/>
      <c r="M69" s="922"/>
      <c r="N69" s="922"/>
      <c r="O69" s="922"/>
      <c r="P69" s="923"/>
      <c r="Q69" s="924">
        <v>13799</v>
      </c>
      <c r="R69" s="879"/>
      <c r="S69" s="879"/>
      <c r="T69" s="879"/>
      <c r="U69" s="879"/>
      <c r="V69" s="879">
        <v>13797</v>
      </c>
      <c r="W69" s="879"/>
      <c r="X69" s="879"/>
      <c r="Y69" s="879"/>
      <c r="Z69" s="879"/>
      <c r="AA69" s="879">
        <v>2</v>
      </c>
      <c r="AB69" s="879"/>
      <c r="AC69" s="879"/>
      <c r="AD69" s="879"/>
      <c r="AE69" s="879"/>
      <c r="AF69" s="879">
        <v>2</v>
      </c>
      <c r="AG69" s="879"/>
      <c r="AH69" s="879"/>
      <c r="AI69" s="879"/>
      <c r="AJ69" s="879"/>
      <c r="AK69" s="879" t="s">
        <v>593</v>
      </c>
      <c r="AL69" s="879"/>
      <c r="AM69" s="879"/>
      <c r="AN69" s="879"/>
      <c r="AO69" s="879"/>
      <c r="AP69" s="879">
        <v>16441</v>
      </c>
      <c r="AQ69" s="879"/>
      <c r="AR69" s="879"/>
      <c r="AS69" s="879"/>
      <c r="AT69" s="879"/>
      <c r="AU69" s="879">
        <v>6652</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c r="A70" s="263">
        <v>3</v>
      </c>
      <c r="B70" s="921" t="s">
        <v>594</v>
      </c>
      <c r="C70" s="922"/>
      <c r="D70" s="922"/>
      <c r="E70" s="922"/>
      <c r="F70" s="922"/>
      <c r="G70" s="922"/>
      <c r="H70" s="922"/>
      <c r="I70" s="922"/>
      <c r="J70" s="922"/>
      <c r="K70" s="922"/>
      <c r="L70" s="922"/>
      <c r="M70" s="922"/>
      <c r="N70" s="922"/>
      <c r="O70" s="922"/>
      <c r="P70" s="923"/>
      <c r="Q70" s="924">
        <v>8319</v>
      </c>
      <c r="R70" s="879"/>
      <c r="S70" s="879"/>
      <c r="T70" s="879"/>
      <c r="U70" s="879"/>
      <c r="V70" s="879">
        <v>6892</v>
      </c>
      <c r="W70" s="879"/>
      <c r="X70" s="879"/>
      <c r="Y70" s="879"/>
      <c r="Z70" s="879"/>
      <c r="AA70" s="879">
        <v>1427</v>
      </c>
      <c r="AB70" s="879"/>
      <c r="AC70" s="879"/>
      <c r="AD70" s="879"/>
      <c r="AE70" s="879"/>
      <c r="AF70" s="879">
        <v>1427</v>
      </c>
      <c r="AG70" s="879"/>
      <c r="AH70" s="879"/>
      <c r="AI70" s="879"/>
      <c r="AJ70" s="879"/>
      <c r="AK70" s="879">
        <v>26</v>
      </c>
      <c r="AL70" s="879"/>
      <c r="AM70" s="879"/>
      <c r="AN70" s="879"/>
      <c r="AO70" s="879"/>
      <c r="AP70" s="879" t="s">
        <v>593</v>
      </c>
      <c r="AQ70" s="879"/>
      <c r="AR70" s="879"/>
      <c r="AS70" s="879"/>
      <c r="AT70" s="879"/>
      <c r="AU70" s="879" t="s">
        <v>593</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35.1" customHeight="1">
      <c r="A71" s="263">
        <v>4</v>
      </c>
      <c r="B71" s="927" t="s">
        <v>595</v>
      </c>
      <c r="C71" s="922"/>
      <c r="D71" s="922"/>
      <c r="E71" s="922"/>
      <c r="F71" s="922"/>
      <c r="G71" s="922"/>
      <c r="H71" s="922"/>
      <c r="I71" s="922"/>
      <c r="J71" s="922"/>
      <c r="K71" s="922"/>
      <c r="L71" s="922"/>
      <c r="M71" s="922"/>
      <c r="N71" s="922"/>
      <c r="O71" s="922"/>
      <c r="P71" s="923"/>
      <c r="Q71" s="924">
        <v>280</v>
      </c>
      <c r="R71" s="879"/>
      <c r="S71" s="879"/>
      <c r="T71" s="879"/>
      <c r="U71" s="879"/>
      <c r="V71" s="879">
        <v>244</v>
      </c>
      <c r="W71" s="879"/>
      <c r="X71" s="879"/>
      <c r="Y71" s="879"/>
      <c r="Z71" s="879"/>
      <c r="AA71" s="879">
        <v>36</v>
      </c>
      <c r="AB71" s="879"/>
      <c r="AC71" s="879"/>
      <c r="AD71" s="879"/>
      <c r="AE71" s="879"/>
      <c r="AF71" s="879">
        <v>36</v>
      </c>
      <c r="AG71" s="879"/>
      <c r="AH71" s="879"/>
      <c r="AI71" s="879"/>
      <c r="AJ71" s="879"/>
      <c r="AK71" s="879" t="s">
        <v>593</v>
      </c>
      <c r="AL71" s="879"/>
      <c r="AM71" s="879"/>
      <c r="AN71" s="879"/>
      <c r="AO71" s="879"/>
      <c r="AP71" s="879" t="s">
        <v>593</v>
      </c>
      <c r="AQ71" s="879"/>
      <c r="AR71" s="879"/>
      <c r="AS71" s="879"/>
      <c r="AT71" s="879"/>
      <c r="AU71" s="879" t="s">
        <v>593</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35.1" customHeight="1">
      <c r="A72" s="263">
        <v>5</v>
      </c>
      <c r="B72" s="927" t="s">
        <v>596</v>
      </c>
      <c r="C72" s="922"/>
      <c r="D72" s="922"/>
      <c r="E72" s="922"/>
      <c r="F72" s="922"/>
      <c r="G72" s="922"/>
      <c r="H72" s="922"/>
      <c r="I72" s="922"/>
      <c r="J72" s="922"/>
      <c r="K72" s="922"/>
      <c r="L72" s="922"/>
      <c r="M72" s="922"/>
      <c r="N72" s="922"/>
      <c r="O72" s="922"/>
      <c r="P72" s="923"/>
      <c r="Q72" s="924">
        <v>292778</v>
      </c>
      <c r="R72" s="879"/>
      <c r="S72" s="879"/>
      <c r="T72" s="879"/>
      <c r="U72" s="879"/>
      <c r="V72" s="879">
        <v>279366</v>
      </c>
      <c r="W72" s="879"/>
      <c r="X72" s="879"/>
      <c r="Y72" s="879"/>
      <c r="Z72" s="879"/>
      <c r="AA72" s="879">
        <v>13412</v>
      </c>
      <c r="AB72" s="879"/>
      <c r="AC72" s="879"/>
      <c r="AD72" s="879"/>
      <c r="AE72" s="879"/>
      <c r="AF72" s="879">
        <v>13412</v>
      </c>
      <c r="AG72" s="879"/>
      <c r="AH72" s="879"/>
      <c r="AI72" s="879"/>
      <c r="AJ72" s="879"/>
      <c r="AK72" s="879" t="s">
        <v>593</v>
      </c>
      <c r="AL72" s="879"/>
      <c r="AM72" s="879"/>
      <c r="AN72" s="879"/>
      <c r="AO72" s="879"/>
      <c r="AP72" s="879" t="s">
        <v>593</v>
      </c>
      <c r="AQ72" s="879"/>
      <c r="AR72" s="879"/>
      <c r="AS72" s="879"/>
      <c r="AT72" s="879"/>
      <c r="AU72" s="879" t="s">
        <v>593</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c r="A73" s="263">
        <v>6</v>
      </c>
      <c r="B73" s="921"/>
      <c r="C73" s="922"/>
      <c r="D73" s="922"/>
      <c r="E73" s="922"/>
      <c r="F73" s="922"/>
      <c r="G73" s="922"/>
      <c r="H73" s="922"/>
      <c r="I73" s="922"/>
      <c r="J73" s="922"/>
      <c r="K73" s="922"/>
      <c r="L73" s="922"/>
      <c r="M73" s="922"/>
      <c r="N73" s="922"/>
      <c r="O73" s="922"/>
      <c r="P73" s="923"/>
      <c r="Q73" s="924"/>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c r="A75" s="263">
        <v>8</v>
      </c>
      <c r="B75" s="921"/>
      <c r="C75" s="922"/>
      <c r="D75" s="922"/>
      <c r="E75" s="922"/>
      <c r="F75" s="922"/>
      <c r="G75" s="922"/>
      <c r="H75" s="922"/>
      <c r="I75" s="922"/>
      <c r="J75" s="922"/>
      <c r="K75" s="922"/>
      <c r="L75" s="922"/>
      <c r="M75" s="922"/>
      <c r="N75" s="922"/>
      <c r="O75" s="922"/>
      <c r="P75" s="923"/>
      <c r="Q75" s="928"/>
      <c r="R75" s="929"/>
      <c r="S75" s="929"/>
      <c r="T75" s="929"/>
      <c r="U75" s="878"/>
      <c r="V75" s="930"/>
      <c r="W75" s="929"/>
      <c r="X75" s="929"/>
      <c r="Y75" s="929"/>
      <c r="Z75" s="878"/>
      <c r="AA75" s="930"/>
      <c r="AB75" s="929"/>
      <c r="AC75" s="929"/>
      <c r="AD75" s="929"/>
      <c r="AE75" s="878"/>
      <c r="AF75" s="930"/>
      <c r="AG75" s="929"/>
      <c r="AH75" s="929"/>
      <c r="AI75" s="929"/>
      <c r="AJ75" s="878"/>
      <c r="AK75" s="930"/>
      <c r="AL75" s="929"/>
      <c r="AM75" s="929"/>
      <c r="AN75" s="929"/>
      <c r="AO75" s="878"/>
      <c r="AP75" s="930"/>
      <c r="AQ75" s="929"/>
      <c r="AR75" s="929"/>
      <c r="AS75" s="929"/>
      <c r="AT75" s="878"/>
      <c r="AU75" s="930"/>
      <c r="AV75" s="929"/>
      <c r="AW75" s="929"/>
      <c r="AX75" s="929"/>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c r="A76" s="263">
        <v>9</v>
      </c>
      <c r="B76" s="921"/>
      <c r="C76" s="922"/>
      <c r="D76" s="922"/>
      <c r="E76" s="922"/>
      <c r="F76" s="922"/>
      <c r="G76" s="922"/>
      <c r="H76" s="922"/>
      <c r="I76" s="922"/>
      <c r="J76" s="922"/>
      <c r="K76" s="922"/>
      <c r="L76" s="922"/>
      <c r="M76" s="922"/>
      <c r="N76" s="922"/>
      <c r="O76" s="922"/>
      <c r="P76" s="923"/>
      <c r="Q76" s="928"/>
      <c r="R76" s="929"/>
      <c r="S76" s="929"/>
      <c r="T76" s="929"/>
      <c r="U76" s="878"/>
      <c r="V76" s="930"/>
      <c r="W76" s="929"/>
      <c r="X76" s="929"/>
      <c r="Y76" s="929"/>
      <c r="Z76" s="878"/>
      <c r="AA76" s="930"/>
      <c r="AB76" s="929"/>
      <c r="AC76" s="929"/>
      <c r="AD76" s="929"/>
      <c r="AE76" s="878"/>
      <c r="AF76" s="930"/>
      <c r="AG76" s="929"/>
      <c r="AH76" s="929"/>
      <c r="AI76" s="929"/>
      <c r="AJ76" s="878"/>
      <c r="AK76" s="930"/>
      <c r="AL76" s="929"/>
      <c r="AM76" s="929"/>
      <c r="AN76" s="929"/>
      <c r="AO76" s="878"/>
      <c r="AP76" s="930"/>
      <c r="AQ76" s="929"/>
      <c r="AR76" s="929"/>
      <c r="AS76" s="929"/>
      <c r="AT76" s="878"/>
      <c r="AU76" s="930"/>
      <c r="AV76" s="929"/>
      <c r="AW76" s="929"/>
      <c r="AX76" s="929"/>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c r="A77" s="263">
        <v>10</v>
      </c>
      <c r="B77" s="921"/>
      <c r="C77" s="922"/>
      <c r="D77" s="922"/>
      <c r="E77" s="922"/>
      <c r="F77" s="922"/>
      <c r="G77" s="922"/>
      <c r="H77" s="922"/>
      <c r="I77" s="922"/>
      <c r="J77" s="922"/>
      <c r="K77" s="922"/>
      <c r="L77" s="922"/>
      <c r="M77" s="922"/>
      <c r="N77" s="922"/>
      <c r="O77" s="922"/>
      <c r="P77" s="923"/>
      <c r="Q77" s="928"/>
      <c r="R77" s="929"/>
      <c r="S77" s="929"/>
      <c r="T77" s="929"/>
      <c r="U77" s="878"/>
      <c r="V77" s="930"/>
      <c r="W77" s="929"/>
      <c r="X77" s="929"/>
      <c r="Y77" s="929"/>
      <c r="Z77" s="878"/>
      <c r="AA77" s="930"/>
      <c r="AB77" s="929"/>
      <c r="AC77" s="929"/>
      <c r="AD77" s="929"/>
      <c r="AE77" s="878"/>
      <c r="AF77" s="930"/>
      <c r="AG77" s="929"/>
      <c r="AH77" s="929"/>
      <c r="AI77" s="929"/>
      <c r="AJ77" s="878"/>
      <c r="AK77" s="930"/>
      <c r="AL77" s="929"/>
      <c r="AM77" s="929"/>
      <c r="AN77" s="929"/>
      <c r="AO77" s="878"/>
      <c r="AP77" s="930"/>
      <c r="AQ77" s="929"/>
      <c r="AR77" s="929"/>
      <c r="AS77" s="929"/>
      <c r="AT77" s="878"/>
      <c r="AU77" s="930"/>
      <c r="AV77" s="929"/>
      <c r="AW77" s="929"/>
      <c r="AX77" s="929"/>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c r="A87" s="271">
        <v>20</v>
      </c>
      <c r="B87" s="931"/>
      <c r="C87" s="932"/>
      <c r="D87" s="932"/>
      <c r="E87" s="932"/>
      <c r="F87" s="932"/>
      <c r="G87" s="932"/>
      <c r="H87" s="932"/>
      <c r="I87" s="932"/>
      <c r="J87" s="932"/>
      <c r="K87" s="932"/>
      <c r="L87" s="932"/>
      <c r="M87" s="932"/>
      <c r="N87" s="932"/>
      <c r="O87" s="932"/>
      <c r="P87" s="933"/>
      <c r="Q87" s="934"/>
      <c r="R87" s="935"/>
      <c r="S87" s="935"/>
      <c r="T87" s="935"/>
      <c r="U87" s="935"/>
      <c r="V87" s="935"/>
      <c r="W87" s="935"/>
      <c r="X87" s="935"/>
      <c r="Y87" s="935"/>
      <c r="Z87" s="935"/>
      <c r="AA87" s="935"/>
      <c r="AB87" s="935"/>
      <c r="AC87" s="935"/>
      <c r="AD87" s="935"/>
      <c r="AE87" s="935"/>
      <c r="AF87" s="935"/>
      <c r="AG87" s="935"/>
      <c r="AH87" s="935"/>
      <c r="AI87" s="935"/>
      <c r="AJ87" s="935"/>
      <c r="AK87" s="935"/>
      <c r="AL87" s="935"/>
      <c r="AM87" s="935"/>
      <c r="AN87" s="935"/>
      <c r="AO87" s="935"/>
      <c r="AP87" s="935"/>
      <c r="AQ87" s="935"/>
      <c r="AR87" s="935"/>
      <c r="AS87" s="935"/>
      <c r="AT87" s="935"/>
      <c r="AU87" s="935"/>
      <c r="AV87" s="935"/>
      <c r="AW87" s="935"/>
      <c r="AX87" s="935"/>
      <c r="AY87" s="935"/>
      <c r="AZ87" s="936"/>
      <c r="BA87" s="936"/>
      <c r="BB87" s="936"/>
      <c r="BC87" s="936"/>
      <c r="BD87" s="937"/>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c r="A88" s="266" t="s">
        <v>391</v>
      </c>
      <c r="B88" s="838" t="s">
        <v>424</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15073</v>
      </c>
      <c r="AG88" s="890"/>
      <c r="AH88" s="890"/>
      <c r="AI88" s="890"/>
      <c r="AJ88" s="890"/>
      <c r="AK88" s="887"/>
      <c r="AL88" s="887"/>
      <c r="AM88" s="887"/>
      <c r="AN88" s="887"/>
      <c r="AO88" s="887"/>
      <c r="AP88" s="890">
        <v>23431</v>
      </c>
      <c r="AQ88" s="890"/>
      <c r="AR88" s="890"/>
      <c r="AS88" s="890"/>
      <c r="AT88" s="890"/>
      <c r="AU88" s="890">
        <v>8777</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38" t="s">
        <v>425</v>
      </c>
      <c r="BS102" s="839"/>
      <c r="BT102" s="839"/>
      <c r="BU102" s="839"/>
      <c r="BV102" s="839"/>
      <c r="BW102" s="839"/>
      <c r="BX102" s="839"/>
      <c r="BY102" s="839"/>
      <c r="BZ102" s="839"/>
      <c r="CA102" s="839"/>
      <c r="CB102" s="839"/>
      <c r="CC102" s="839"/>
      <c r="CD102" s="839"/>
      <c r="CE102" s="839"/>
      <c r="CF102" s="839"/>
      <c r="CG102" s="840"/>
      <c r="CH102" s="938"/>
      <c r="CI102" s="939"/>
      <c r="CJ102" s="939"/>
      <c r="CK102" s="939"/>
      <c r="CL102" s="940"/>
      <c r="CM102" s="938"/>
      <c r="CN102" s="939"/>
      <c r="CO102" s="939"/>
      <c r="CP102" s="939"/>
      <c r="CQ102" s="940"/>
      <c r="CR102" s="941">
        <v>40</v>
      </c>
      <c r="CS102" s="898"/>
      <c r="CT102" s="898"/>
      <c r="CU102" s="898"/>
      <c r="CV102" s="942"/>
      <c r="CW102" s="941">
        <v>24</v>
      </c>
      <c r="CX102" s="898"/>
      <c r="CY102" s="898"/>
      <c r="CZ102" s="898"/>
      <c r="DA102" s="942"/>
      <c r="DB102" s="941"/>
      <c r="DC102" s="898"/>
      <c r="DD102" s="898"/>
      <c r="DE102" s="898"/>
      <c r="DF102" s="942"/>
      <c r="DG102" s="941"/>
      <c r="DH102" s="898"/>
      <c r="DI102" s="898"/>
      <c r="DJ102" s="898"/>
      <c r="DK102" s="942"/>
      <c r="DL102" s="941"/>
      <c r="DM102" s="898"/>
      <c r="DN102" s="898"/>
      <c r="DO102" s="898"/>
      <c r="DP102" s="942"/>
      <c r="DQ102" s="941"/>
      <c r="DR102" s="898"/>
      <c r="DS102" s="898"/>
      <c r="DT102" s="898"/>
      <c r="DU102" s="942"/>
      <c r="DV102" s="965"/>
      <c r="DW102" s="966"/>
      <c r="DX102" s="966"/>
      <c r="DY102" s="966"/>
      <c r="DZ102" s="967"/>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8" t="s">
        <v>426</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9" t="s">
        <v>427</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970" t="s">
        <v>430</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431</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48" customFormat="1" ht="26.25" customHeight="1">
      <c r="A109" s="963" t="s">
        <v>432</v>
      </c>
      <c r="B109" s="944"/>
      <c r="C109" s="944"/>
      <c r="D109" s="944"/>
      <c r="E109" s="944"/>
      <c r="F109" s="944"/>
      <c r="G109" s="944"/>
      <c r="H109" s="944"/>
      <c r="I109" s="944"/>
      <c r="J109" s="944"/>
      <c r="K109" s="944"/>
      <c r="L109" s="944"/>
      <c r="M109" s="944"/>
      <c r="N109" s="944"/>
      <c r="O109" s="944"/>
      <c r="P109" s="944"/>
      <c r="Q109" s="944"/>
      <c r="R109" s="944"/>
      <c r="S109" s="944"/>
      <c r="T109" s="944"/>
      <c r="U109" s="944"/>
      <c r="V109" s="944"/>
      <c r="W109" s="944"/>
      <c r="X109" s="944"/>
      <c r="Y109" s="944"/>
      <c r="Z109" s="945"/>
      <c r="AA109" s="943" t="s">
        <v>433</v>
      </c>
      <c r="AB109" s="944"/>
      <c r="AC109" s="944"/>
      <c r="AD109" s="944"/>
      <c r="AE109" s="945"/>
      <c r="AF109" s="943" t="s">
        <v>434</v>
      </c>
      <c r="AG109" s="944"/>
      <c r="AH109" s="944"/>
      <c r="AI109" s="944"/>
      <c r="AJ109" s="945"/>
      <c r="AK109" s="943" t="s">
        <v>306</v>
      </c>
      <c r="AL109" s="944"/>
      <c r="AM109" s="944"/>
      <c r="AN109" s="944"/>
      <c r="AO109" s="945"/>
      <c r="AP109" s="943" t="s">
        <v>435</v>
      </c>
      <c r="AQ109" s="944"/>
      <c r="AR109" s="944"/>
      <c r="AS109" s="944"/>
      <c r="AT109" s="946"/>
      <c r="AU109" s="963" t="s">
        <v>432</v>
      </c>
      <c r="AV109" s="944"/>
      <c r="AW109" s="944"/>
      <c r="AX109" s="944"/>
      <c r="AY109" s="944"/>
      <c r="AZ109" s="944"/>
      <c r="BA109" s="944"/>
      <c r="BB109" s="944"/>
      <c r="BC109" s="944"/>
      <c r="BD109" s="944"/>
      <c r="BE109" s="944"/>
      <c r="BF109" s="944"/>
      <c r="BG109" s="944"/>
      <c r="BH109" s="944"/>
      <c r="BI109" s="944"/>
      <c r="BJ109" s="944"/>
      <c r="BK109" s="944"/>
      <c r="BL109" s="944"/>
      <c r="BM109" s="944"/>
      <c r="BN109" s="944"/>
      <c r="BO109" s="944"/>
      <c r="BP109" s="945"/>
      <c r="BQ109" s="943" t="s">
        <v>433</v>
      </c>
      <c r="BR109" s="944"/>
      <c r="BS109" s="944"/>
      <c r="BT109" s="944"/>
      <c r="BU109" s="945"/>
      <c r="BV109" s="943" t="s">
        <v>434</v>
      </c>
      <c r="BW109" s="944"/>
      <c r="BX109" s="944"/>
      <c r="BY109" s="944"/>
      <c r="BZ109" s="945"/>
      <c r="CA109" s="943" t="s">
        <v>306</v>
      </c>
      <c r="CB109" s="944"/>
      <c r="CC109" s="944"/>
      <c r="CD109" s="944"/>
      <c r="CE109" s="945"/>
      <c r="CF109" s="964" t="s">
        <v>435</v>
      </c>
      <c r="CG109" s="964"/>
      <c r="CH109" s="964"/>
      <c r="CI109" s="964"/>
      <c r="CJ109" s="964"/>
      <c r="CK109" s="943" t="s">
        <v>436</v>
      </c>
      <c r="CL109" s="944"/>
      <c r="CM109" s="944"/>
      <c r="CN109" s="944"/>
      <c r="CO109" s="944"/>
      <c r="CP109" s="944"/>
      <c r="CQ109" s="944"/>
      <c r="CR109" s="944"/>
      <c r="CS109" s="944"/>
      <c r="CT109" s="944"/>
      <c r="CU109" s="944"/>
      <c r="CV109" s="944"/>
      <c r="CW109" s="944"/>
      <c r="CX109" s="944"/>
      <c r="CY109" s="944"/>
      <c r="CZ109" s="944"/>
      <c r="DA109" s="944"/>
      <c r="DB109" s="944"/>
      <c r="DC109" s="944"/>
      <c r="DD109" s="944"/>
      <c r="DE109" s="944"/>
      <c r="DF109" s="945"/>
      <c r="DG109" s="943" t="s">
        <v>433</v>
      </c>
      <c r="DH109" s="944"/>
      <c r="DI109" s="944"/>
      <c r="DJ109" s="944"/>
      <c r="DK109" s="945"/>
      <c r="DL109" s="943" t="s">
        <v>434</v>
      </c>
      <c r="DM109" s="944"/>
      <c r="DN109" s="944"/>
      <c r="DO109" s="944"/>
      <c r="DP109" s="945"/>
      <c r="DQ109" s="943" t="s">
        <v>306</v>
      </c>
      <c r="DR109" s="944"/>
      <c r="DS109" s="944"/>
      <c r="DT109" s="944"/>
      <c r="DU109" s="945"/>
      <c r="DV109" s="943" t="s">
        <v>435</v>
      </c>
      <c r="DW109" s="944"/>
      <c r="DX109" s="944"/>
      <c r="DY109" s="944"/>
      <c r="DZ109" s="946"/>
    </row>
    <row r="110" spans="1:131" s="248" customFormat="1" ht="26.25" customHeight="1">
      <c r="A110" s="947" t="s">
        <v>437</v>
      </c>
      <c r="B110" s="948"/>
      <c r="C110" s="948"/>
      <c r="D110" s="948"/>
      <c r="E110" s="948"/>
      <c r="F110" s="948"/>
      <c r="G110" s="948"/>
      <c r="H110" s="948"/>
      <c r="I110" s="948"/>
      <c r="J110" s="948"/>
      <c r="K110" s="948"/>
      <c r="L110" s="948"/>
      <c r="M110" s="948"/>
      <c r="N110" s="948"/>
      <c r="O110" s="948"/>
      <c r="P110" s="948"/>
      <c r="Q110" s="948"/>
      <c r="R110" s="948"/>
      <c r="S110" s="948"/>
      <c r="T110" s="948"/>
      <c r="U110" s="948"/>
      <c r="V110" s="948"/>
      <c r="W110" s="948"/>
      <c r="X110" s="948"/>
      <c r="Y110" s="948"/>
      <c r="Z110" s="949"/>
      <c r="AA110" s="950">
        <v>3560074</v>
      </c>
      <c r="AB110" s="951"/>
      <c r="AC110" s="951"/>
      <c r="AD110" s="951"/>
      <c r="AE110" s="952"/>
      <c r="AF110" s="953">
        <v>3727131</v>
      </c>
      <c r="AG110" s="951"/>
      <c r="AH110" s="951"/>
      <c r="AI110" s="951"/>
      <c r="AJ110" s="952"/>
      <c r="AK110" s="953">
        <v>3851551</v>
      </c>
      <c r="AL110" s="951"/>
      <c r="AM110" s="951"/>
      <c r="AN110" s="951"/>
      <c r="AO110" s="952"/>
      <c r="AP110" s="954">
        <v>25.5</v>
      </c>
      <c r="AQ110" s="955"/>
      <c r="AR110" s="955"/>
      <c r="AS110" s="955"/>
      <c r="AT110" s="956"/>
      <c r="AU110" s="957" t="s">
        <v>73</v>
      </c>
      <c r="AV110" s="958"/>
      <c r="AW110" s="958"/>
      <c r="AX110" s="958"/>
      <c r="AY110" s="958"/>
      <c r="AZ110" s="999" t="s">
        <v>438</v>
      </c>
      <c r="BA110" s="948"/>
      <c r="BB110" s="948"/>
      <c r="BC110" s="948"/>
      <c r="BD110" s="948"/>
      <c r="BE110" s="948"/>
      <c r="BF110" s="948"/>
      <c r="BG110" s="948"/>
      <c r="BH110" s="948"/>
      <c r="BI110" s="948"/>
      <c r="BJ110" s="948"/>
      <c r="BK110" s="948"/>
      <c r="BL110" s="948"/>
      <c r="BM110" s="948"/>
      <c r="BN110" s="948"/>
      <c r="BO110" s="948"/>
      <c r="BP110" s="949"/>
      <c r="BQ110" s="985">
        <v>34582172</v>
      </c>
      <c r="BR110" s="986"/>
      <c r="BS110" s="986"/>
      <c r="BT110" s="986"/>
      <c r="BU110" s="986"/>
      <c r="BV110" s="986">
        <v>35203745</v>
      </c>
      <c r="BW110" s="986"/>
      <c r="BX110" s="986"/>
      <c r="BY110" s="986"/>
      <c r="BZ110" s="986"/>
      <c r="CA110" s="986">
        <v>34286400</v>
      </c>
      <c r="CB110" s="986"/>
      <c r="CC110" s="986"/>
      <c r="CD110" s="986"/>
      <c r="CE110" s="986"/>
      <c r="CF110" s="1000">
        <v>227.4</v>
      </c>
      <c r="CG110" s="1001"/>
      <c r="CH110" s="1001"/>
      <c r="CI110" s="1001"/>
      <c r="CJ110" s="1001"/>
      <c r="CK110" s="1002" t="s">
        <v>439</v>
      </c>
      <c r="CL110" s="1003"/>
      <c r="CM110" s="982" t="s">
        <v>440</v>
      </c>
      <c r="CN110" s="983"/>
      <c r="CO110" s="983"/>
      <c r="CP110" s="983"/>
      <c r="CQ110" s="983"/>
      <c r="CR110" s="983"/>
      <c r="CS110" s="983"/>
      <c r="CT110" s="983"/>
      <c r="CU110" s="983"/>
      <c r="CV110" s="983"/>
      <c r="CW110" s="983"/>
      <c r="CX110" s="983"/>
      <c r="CY110" s="983"/>
      <c r="CZ110" s="983"/>
      <c r="DA110" s="983"/>
      <c r="DB110" s="983"/>
      <c r="DC110" s="983"/>
      <c r="DD110" s="983"/>
      <c r="DE110" s="983"/>
      <c r="DF110" s="984"/>
      <c r="DG110" s="985" t="s">
        <v>441</v>
      </c>
      <c r="DH110" s="986"/>
      <c r="DI110" s="986"/>
      <c r="DJ110" s="986"/>
      <c r="DK110" s="986"/>
      <c r="DL110" s="986" t="s">
        <v>393</v>
      </c>
      <c r="DM110" s="986"/>
      <c r="DN110" s="986"/>
      <c r="DO110" s="986"/>
      <c r="DP110" s="986"/>
      <c r="DQ110" s="986" t="s">
        <v>393</v>
      </c>
      <c r="DR110" s="986"/>
      <c r="DS110" s="986"/>
      <c r="DT110" s="986"/>
      <c r="DU110" s="986"/>
      <c r="DV110" s="987" t="s">
        <v>393</v>
      </c>
      <c r="DW110" s="987"/>
      <c r="DX110" s="987"/>
      <c r="DY110" s="987"/>
      <c r="DZ110" s="988"/>
    </row>
    <row r="111" spans="1:131" s="248" customFormat="1" ht="26.25" customHeight="1">
      <c r="A111" s="989" t="s">
        <v>442</v>
      </c>
      <c r="B111" s="990"/>
      <c r="C111" s="990"/>
      <c r="D111" s="990"/>
      <c r="E111" s="990"/>
      <c r="F111" s="990"/>
      <c r="G111" s="990"/>
      <c r="H111" s="990"/>
      <c r="I111" s="990"/>
      <c r="J111" s="990"/>
      <c r="K111" s="990"/>
      <c r="L111" s="990"/>
      <c r="M111" s="990"/>
      <c r="N111" s="990"/>
      <c r="O111" s="990"/>
      <c r="P111" s="990"/>
      <c r="Q111" s="990"/>
      <c r="R111" s="990"/>
      <c r="S111" s="990"/>
      <c r="T111" s="990"/>
      <c r="U111" s="990"/>
      <c r="V111" s="990"/>
      <c r="W111" s="990"/>
      <c r="X111" s="990"/>
      <c r="Y111" s="990"/>
      <c r="Z111" s="991"/>
      <c r="AA111" s="992" t="s">
        <v>443</v>
      </c>
      <c r="AB111" s="993"/>
      <c r="AC111" s="993"/>
      <c r="AD111" s="993"/>
      <c r="AE111" s="994"/>
      <c r="AF111" s="995" t="s">
        <v>444</v>
      </c>
      <c r="AG111" s="993"/>
      <c r="AH111" s="993"/>
      <c r="AI111" s="993"/>
      <c r="AJ111" s="994"/>
      <c r="AK111" s="995" t="s">
        <v>443</v>
      </c>
      <c r="AL111" s="993"/>
      <c r="AM111" s="993"/>
      <c r="AN111" s="993"/>
      <c r="AO111" s="994"/>
      <c r="AP111" s="996" t="s">
        <v>444</v>
      </c>
      <c r="AQ111" s="997"/>
      <c r="AR111" s="997"/>
      <c r="AS111" s="997"/>
      <c r="AT111" s="998"/>
      <c r="AU111" s="959"/>
      <c r="AV111" s="960"/>
      <c r="AW111" s="960"/>
      <c r="AX111" s="960"/>
      <c r="AY111" s="960"/>
      <c r="AZ111" s="1008" t="s">
        <v>445</v>
      </c>
      <c r="BA111" s="1009"/>
      <c r="BB111" s="1009"/>
      <c r="BC111" s="1009"/>
      <c r="BD111" s="1009"/>
      <c r="BE111" s="1009"/>
      <c r="BF111" s="1009"/>
      <c r="BG111" s="1009"/>
      <c r="BH111" s="1009"/>
      <c r="BI111" s="1009"/>
      <c r="BJ111" s="1009"/>
      <c r="BK111" s="1009"/>
      <c r="BL111" s="1009"/>
      <c r="BM111" s="1009"/>
      <c r="BN111" s="1009"/>
      <c r="BO111" s="1009"/>
      <c r="BP111" s="1010"/>
      <c r="BQ111" s="978">
        <v>6482</v>
      </c>
      <c r="BR111" s="979"/>
      <c r="BS111" s="979"/>
      <c r="BT111" s="979"/>
      <c r="BU111" s="979"/>
      <c r="BV111" s="979">
        <v>2181</v>
      </c>
      <c r="BW111" s="979"/>
      <c r="BX111" s="979"/>
      <c r="BY111" s="979"/>
      <c r="BZ111" s="979"/>
      <c r="CA111" s="979">
        <v>2181</v>
      </c>
      <c r="CB111" s="979"/>
      <c r="CC111" s="979"/>
      <c r="CD111" s="979"/>
      <c r="CE111" s="979"/>
      <c r="CF111" s="973">
        <v>0</v>
      </c>
      <c r="CG111" s="974"/>
      <c r="CH111" s="974"/>
      <c r="CI111" s="974"/>
      <c r="CJ111" s="974"/>
      <c r="CK111" s="1004"/>
      <c r="CL111" s="1005"/>
      <c r="CM111" s="975" t="s">
        <v>446</v>
      </c>
      <c r="CN111" s="976"/>
      <c r="CO111" s="976"/>
      <c r="CP111" s="976"/>
      <c r="CQ111" s="976"/>
      <c r="CR111" s="976"/>
      <c r="CS111" s="976"/>
      <c r="CT111" s="976"/>
      <c r="CU111" s="976"/>
      <c r="CV111" s="976"/>
      <c r="CW111" s="976"/>
      <c r="CX111" s="976"/>
      <c r="CY111" s="976"/>
      <c r="CZ111" s="976"/>
      <c r="DA111" s="976"/>
      <c r="DB111" s="976"/>
      <c r="DC111" s="976"/>
      <c r="DD111" s="976"/>
      <c r="DE111" s="976"/>
      <c r="DF111" s="977"/>
      <c r="DG111" s="978" t="s">
        <v>444</v>
      </c>
      <c r="DH111" s="979"/>
      <c r="DI111" s="979"/>
      <c r="DJ111" s="979"/>
      <c r="DK111" s="979"/>
      <c r="DL111" s="979" t="s">
        <v>443</v>
      </c>
      <c r="DM111" s="979"/>
      <c r="DN111" s="979"/>
      <c r="DO111" s="979"/>
      <c r="DP111" s="979"/>
      <c r="DQ111" s="979" t="s">
        <v>443</v>
      </c>
      <c r="DR111" s="979"/>
      <c r="DS111" s="979"/>
      <c r="DT111" s="979"/>
      <c r="DU111" s="979"/>
      <c r="DV111" s="980" t="s">
        <v>443</v>
      </c>
      <c r="DW111" s="980"/>
      <c r="DX111" s="980"/>
      <c r="DY111" s="980"/>
      <c r="DZ111" s="981"/>
    </row>
    <row r="112" spans="1:131" s="248" customFormat="1" ht="26.25" customHeight="1">
      <c r="A112" s="1011" t="s">
        <v>447</v>
      </c>
      <c r="B112" s="1012"/>
      <c r="C112" s="1009" t="s">
        <v>448</v>
      </c>
      <c r="D112" s="1009"/>
      <c r="E112" s="1009"/>
      <c r="F112" s="1009"/>
      <c r="G112" s="1009"/>
      <c r="H112" s="1009"/>
      <c r="I112" s="1009"/>
      <c r="J112" s="1009"/>
      <c r="K112" s="1009"/>
      <c r="L112" s="1009"/>
      <c r="M112" s="1009"/>
      <c r="N112" s="1009"/>
      <c r="O112" s="1009"/>
      <c r="P112" s="1009"/>
      <c r="Q112" s="1009"/>
      <c r="R112" s="1009"/>
      <c r="S112" s="1009"/>
      <c r="T112" s="1009"/>
      <c r="U112" s="1009"/>
      <c r="V112" s="1009"/>
      <c r="W112" s="1009"/>
      <c r="X112" s="1009"/>
      <c r="Y112" s="1009"/>
      <c r="Z112" s="1010"/>
      <c r="AA112" s="1017" t="s">
        <v>443</v>
      </c>
      <c r="AB112" s="1018"/>
      <c r="AC112" s="1018"/>
      <c r="AD112" s="1018"/>
      <c r="AE112" s="1019"/>
      <c r="AF112" s="1020" t="s">
        <v>393</v>
      </c>
      <c r="AG112" s="1018"/>
      <c r="AH112" s="1018"/>
      <c r="AI112" s="1018"/>
      <c r="AJ112" s="1019"/>
      <c r="AK112" s="1020" t="s">
        <v>393</v>
      </c>
      <c r="AL112" s="1018"/>
      <c r="AM112" s="1018"/>
      <c r="AN112" s="1018"/>
      <c r="AO112" s="1019"/>
      <c r="AP112" s="1021" t="s">
        <v>393</v>
      </c>
      <c r="AQ112" s="1022"/>
      <c r="AR112" s="1022"/>
      <c r="AS112" s="1022"/>
      <c r="AT112" s="1023"/>
      <c r="AU112" s="959"/>
      <c r="AV112" s="960"/>
      <c r="AW112" s="960"/>
      <c r="AX112" s="960"/>
      <c r="AY112" s="960"/>
      <c r="AZ112" s="1008" t="s">
        <v>449</v>
      </c>
      <c r="BA112" s="1009"/>
      <c r="BB112" s="1009"/>
      <c r="BC112" s="1009"/>
      <c r="BD112" s="1009"/>
      <c r="BE112" s="1009"/>
      <c r="BF112" s="1009"/>
      <c r="BG112" s="1009"/>
      <c r="BH112" s="1009"/>
      <c r="BI112" s="1009"/>
      <c r="BJ112" s="1009"/>
      <c r="BK112" s="1009"/>
      <c r="BL112" s="1009"/>
      <c r="BM112" s="1009"/>
      <c r="BN112" s="1009"/>
      <c r="BO112" s="1009"/>
      <c r="BP112" s="1010"/>
      <c r="BQ112" s="978">
        <v>7144555</v>
      </c>
      <c r="BR112" s="979"/>
      <c r="BS112" s="979"/>
      <c r="BT112" s="979"/>
      <c r="BU112" s="979"/>
      <c r="BV112" s="979">
        <v>6628323</v>
      </c>
      <c r="BW112" s="979"/>
      <c r="BX112" s="979"/>
      <c r="BY112" s="979"/>
      <c r="BZ112" s="979"/>
      <c r="CA112" s="979">
        <v>6221662</v>
      </c>
      <c r="CB112" s="979"/>
      <c r="CC112" s="979"/>
      <c r="CD112" s="979"/>
      <c r="CE112" s="979"/>
      <c r="CF112" s="973">
        <v>41.3</v>
      </c>
      <c r="CG112" s="974"/>
      <c r="CH112" s="974"/>
      <c r="CI112" s="974"/>
      <c r="CJ112" s="974"/>
      <c r="CK112" s="1004"/>
      <c r="CL112" s="1005"/>
      <c r="CM112" s="975" t="s">
        <v>450</v>
      </c>
      <c r="CN112" s="976"/>
      <c r="CO112" s="976"/>
      <c r="CP112" s="976"/>
      <c r="CQ112" s="976"/>
      <c r="CR112" s="976"/>
      <c r="CS112" s="976"/>
      <c r="CT112" s="976"/>
      <c r="CU112" s="976"/>
      <c r="CV112" s="976"/>
      <c r="CW112" s="976"/>
      <c r="CX112" s="976"/>
      <c r="CY112" s="976"/>
      <c r="CZ112" s="976"/>
      <c r="DA112" s="976"/>
      <c r="DB112" s="976"/>
      <c r="DC112" s="976"/>
      <c r="DD112" s="976"/>
      <c r="DE112" s="976"/>
      <c r="DF112" s="977"/>
      <c r="DG112" s="978" t="s">
        <v>443</v>
      </c>
      <c r="DH112" s="979"/>
      <c r="DI112" s="979"/>
      <c r="DJ112" s="979"/>
      <c r="DK112" s="979"/>
      <c r="DL112" s="979" t="s">
        <v>393</v>
      </c>
      <c r="DM112" s="979"/>
      <c r="DN112" s="979"/>
      <c r="DO112" s="979"/>
      <c r="DP112" s="979"/>
      <c r="DQ112" s="979" t="s">
        <v>443</v>
      </c>
      <c r="DR112" s="979"/>
      <c r="DS112" s="979"/>
      <c r="DT112" s="979"/>
      <c r="DU112" s="979"/>
      <c r="DV112" s="980" t="s">
        <v>443</v>
      </c>
      <c r="DW112" s="980"/>
      <c r="DX112" s="980"/>
      <c r="DY112" s="980"/>
      <c r="DZ112" s="981"/>
    </row>
    <row r="113" spans="1:130" s="248" customFormat="1" ht="26.25" customHeight="1">
      <c r="A113" s="1013"/>
      <c r="B113" s="1014"/>
      <c r="C113" s="1009" t="s">
        <v>451</v>
      </c>
      <c r="D113" s="1009"/>
      <c r="E113" s="1009"/>
      <c r="F113" s="1009"/>
      <c r="G113" s="1009"/>
      <c r="H113" s="1009"/>
      <c r="I113" s="1009"/>
      <c r="J113" s="1009"/>
      <c r="K113" s="1009"/>
      <c r="L113" s="1009"/>
      <c r="M113" s="1009"/>
      <c r="N113" s="1009"/>
      <c r="O113" s="1009"/>
      <c r="P113" s="1009"/>
      <c r="Q113" s="1009"/>
      <c r="R113" s="1009"/>
      <c r="S113" s="1009"/>
      <c r="T113" s="1009"/>
      <c r="U113" s="1009"/>
      <c r="V113" s="1009"/>
      <c r="W113" s="1009"/>
      <c r="X113" s="1009"/>
      <c r="Y113" s="1009"/>
      <c r="Z113" s="1010"/>
      <c r="AA113" s="992">
        <v>614268</v>
      </c>
      <c r="AB113" s="993"/>
      <c r="AC113" s="993"/>
      <c r="AD113" s="993"/>
      <c r="AE113" s="994"/>
      <c r="AF113" s="995">
        <v>593604</v>
      </c>
      <c r="AG113" s="993"/>
      <c r="AH113" s="993"/>
      <c r="AI113" s="993"/>
      <c r="AJ113" s="994"/>
      <c r="AK113" s="995">
        <v>590434</v>
      </c>
      <c r="AL113" s="993"/>
      <c r="AM113" s="993"/>
      <c r="AN113" s="993"/>
      <c r="AO113" s="994"/>
      <c r="AP113" s="996">
        <v>3.9</v>
      </c>
      <c r="AQ113" s="997"/>
      <c r="AR113" s="997"/>
      <c r="AS113" s="997"/>
      <c r="AT113" s="998"/>
      <c r="AU113" s="959"/>
      <c r="AV113" s="960"/>
      <c r="AW113" s="960"/>
      <c r="AX113" s="960"/>
      <c r="AY113" s="960"/>
      <c r="AZ113" s="1008" t="s">
        <v>452</v>
      </c>
      <c r="BA113" s="1009"/>
      <c r="BB113" s="1009"/>
      <c r="BC113" s="1009"/>
      <c r="BD113" s="1009"/>
      <c r="BE113" s="1009"/>
      <c r="BF113" s="1009"/>
      <c r="BG113" s="1009"/>
      <c r="BH113" s="1009"/>
      <c r="BI113" s="1009"/>
      <c r="BJ113" s="1009"/>
      <c r="BK113" s="1009"/>
      <c r="BL113" s="1009"/>
      <c r="BM113" s="1009"/>
      <c r="BN113" s="1009"/>
      <c r="BO113" s="1009"/>
      <c r="BP113" s="1010"/>
      <c r="BQ113" s="978">
        <v>1844708</v>
      </c>
      <c r="BR113" s="979"/>
      <c r="BS113" s="979"/>
      <c r="BT113" s="979"/>
      <c r="BU113" s="979"/>
      <c r="BV113" s="979">
        <v>3130606</v>
      </c>
      <c r="BW113" s="979"/>
      <c r="BX113" s="979"/>
      <c r="BY113" s="979"/>
      <c r="BZ113" s="979"/>
      <c r="CA113" s="979">
        <v>8776675</v>
      </c>
      <c r="CB113" s="979"/>
      <c r="CC113" s="979"/>
      <c r="CD113" s="979"/>
      <c r="CE113" s="979"/>
      <c r="CF113" s="973">
        <v>58.2</v>
      </c>
      <c r="CG113" s="974"/>
      <c r="CH113" s="974"/>
      <c r="CI113" s="974"/>
      <c r="CJ113" s="974"/>
      <c r="CK113" s="1004"/>
      <c r="CL113" s="1005"/>
      <c r="CM113" s="975" t="s">
        <v>453</v>
      </c>
      <c r="CN113" s="976"/>
      <c r="CO113" s="976"/>
      <c r="CP113" s="976"/>
      <c r="CQ113" s="976"/>
      <c r="CR113" s="976"/>
      <c r="CS113" s="976"/>
      <c r="CT113" s="976"/>
      <c r="CU113" s="976"/>
      <c r="CV113" s="976"/>
      <c r="CW113" s="976"/>
      <c r="CX113" s="976"/>
      <c r="CY113" s="976"/>
      <c r="CZ113" s="976"/>
      <c r="DA113" s="976"/>
      <c r="DB113" s="976"/>
      <c r="DC113" s="976"/>
      <c r="DD113" s="976"/>
      <c r="DE113" s="976"/>
      <c r="DF113" s="977"/>
      <c r="DG113" s="1017" t="s">
        <v>444</v>
      </c>
      <c r="DH113" s="1018"/>
      <c r="DI113" s="1018"/>
      <c r="DJ113" s="1018"/>
      <c r="DK113" s="1019"/>
      <c r="DL113" s="1020" t="s">
        <v>443</v>
      </c>
      <c r="DM113" s="1018"/>
      <c r="DN113" s="1018"/>
      <c r="DO113" s="1018"/>
      <c r="DP113" s="1019"/>
      <c r="DQ113" s="1020" t="s">
        <v>443</v>
      </c>
      <c r="DR113" s="1018"/>
      <c r="DS113" s="1018"/>
      <c r="DT113" s="1018"/>
      <c r="DU113" s="1019"/>
      <c r="DV113" s="1021" t="s">
        <v>444</v>
      </c>
      <c r="DW113" s="1022"/>
      <c r="DX113" s="1022"/>
      <c r="DY113" s="1022"/>
      <c r="DZ113" s="1023"/>
    </row>
    <row r="114" spans="1:130" s="248" customFormat="1" ht="26.25" customHeight="1">
      <c r="A114" s="1013"/>
      <c r="B114" s="1014"/>
      <c r="C114" s="1009" t="s">
        <v>454</v>
      </c>
      <c r="D114" s="1009"/>
      <c r="E114" s="1009"/>
      <c r="F114" s="1009"/>
      <c r="G114" s="1009"/>
      <c r="H114" s="1009"/>
      <c r="I114" s="1009"/>
      <c r="J114" s="1009"/>
      <c r="K114" s="1009"/>
      <c r="L114" s="1009"/>
      <c r="M114" s="1009"/>
      <c r="N114" s="1009"/>
      <c r="O114" s="1009"/>
      <c r="P114" s="1009"/>
      <c r="Q114" s="1009"/>
      <c r="R114" s="1009"/>
      <c r="S114" s="1009"/>
      <c r="T114" s="1009"/>
      <c r="U114" s="1009"/>
      <c r="V114" s="1009"/>
      <c r="W114" s="1009"/>
      <c r="X114" s="1009"/>
      <c r="Y114" s="1009"/>
      <c r="Z114" s="1010"/>
      <c r="AA114" s="1017">
        <v>115981</v>
      </c>
      <c r="AB114" s="1018"/>
      <c r="AC114" s="1018"/>
      <c r="AD114" s="1018"/>
      <c r="AE114" s="1019"/>
      <c r="AF114" s="1020">
        <v>115135</v>
      </c>
      <c r="AG114" s="1018"/>
      <c r="AH114" s="1018"/>
      <c r="AI114" s="1018"/>
      <c r="AJ114" s="1019"/>
      <c r="AK114" s="1020">
        <v>162297</v>
      </c>
      <c r="AL114" s="1018"/>
      <c r="AM114" s="1018"/>
      <c r="AN114" s="1018"/>
      <c r="AO114" s="1019"/>
      <c r="AP114" s="1021">
        <v>1.1000000000000001</v>
      </c>
      <c r="AQ114" s="1022"/>
      <c r="AR114" s="1022"/>
      <c r="AS114" s="1022"/>
      <c r="AT114" s="1023"/>
      <c r="AU114" s="959"/>
      <c r="AV114" s="960"/>
      <c r="AW114" s="960"/>
      <c r="AX114" s="960"/>
      <c r="AY114" s="960"/>
      <c r="AZ114" s="1008" t="s">
        <v>455</v>
      </c>
      <c r="BA114" s="1009"/>
      <c r="BB114" s="1009"/>
      <c r="BC114" s="1009"/>
      <c r="BD114" s="1009"/>
      <c r="BE114" s="1009"/>
      <c r="BF114" s="1009"/>
      <c r="BG114" s="1009"/>
      <c r="BH114" s="1009"/>
      <c r="BI114" s="1009"/>
      <c r="BJ114" s="1009"/>
      <c r="BK114" s="1009"/>
      <c r="BL114" s="1009"/>
      <c r="BM114" s="1009"/>
      <c r="BN114" s="1009"/>
      <c r="BO114" s="1009"/>
      <c r="BP114" s="1010"/>
      <c r="BQ114" s="978">
        <v>1866069</v>
      </c>
      <c r="BR114" s="979"/>
      <c r="BS114" s="979"/>
      <c r="BT114" s="979"/>
      <c r="BU114" s="979"/>
      <c r="BV114" s="979">
        <v>1727010</v>
      </c>
      <c r="BW114" s="979"/>
      <c r="BX114" s="979"/>
      <c r="BY114" s="979"/>
      <c r="BZ114" s="979"/>
      <c r="CA114" s="979">
        <v>1556955</v>
      </c>
      <c r="CB114" s="979"/>
      <c r="CC114" s="979"/>
      <c r="CD114" s="979"/>
      <c r="CE114" s="979"/>
      <c r="CF114" s="973">
        <v>10.3</v>
      </c>
      <c r="CG114" s="974"/>
      <c r="CH114" s="974"/>
      <c r="CI114" s="974"/>
      <c r="CJ114" s="974"/>
      <c r="CK114" s="1004"/>
      <c r="CL114" s="1005"/>
      <c r="CM114" s="975" t="s">
        <v>456</v>
      </c>
      <c r="CN114" s="976"/>
      <c r="CO114" s="976"/>
      <c r="CP114" s="976"/>
      <c r="CQ114" s="976"/>
      <c r="CR114" s="976"/>
      <c r="CS114" s="976"/>
      <c r="CT114" s="976"/>
      <c r="CU114" s="976"/>
      <c r="CV114" s="976"/>
      <c r="CW114" s="976"/>
      <c r="CX114" s="976"/>
      <c r="CY114" s="976"/>
      <c r="CZ114" s="976"/>
      <c r="DA114" s="976"/>
      <c r="DB114" s="976"/>
      <c r="DC114" s="976"/>
      <c r="DD114" s="976"/>
      <c r="DE114" s="976"/>
      <c r="DF114" s="977"/>
      <c r="DG114" s="1017" t="s">
        <v>444</v>
      </c>
      <c r="DH114" s="1018"/>
      <c r="DI114" s="1018"/>
      <c r="DJ114" s="1018"/>
      <c r="DK114" s="1019"/>
      <c r="DL114" s="1020" t="s">
        <v>393</v>
      </c>
      <c r="DM114" s="1018"/>
      <c r="DN114" s="1018"/>
      <c r="DO114" s="1018"/>
      <c r="DP114" s="1019"/>
      <c r="DQ114" s="1020" t="s">
        <v>393</v>
      </c>
      <c r="DR114" s="1018"/>
      <c r="DS114" s="1018"/>
      <c r="DT114" s="1018"/>
      <c r="DU114" s="1019"/>
      <c r="DV114" s="1021" t="s">
        <v>443</v>
      </c>
      <c r="DW114" s="1022"/>
      <c r="DX114" s="1022"/>
      <c r="DY114" s="1022"/>
      <c r="DZ114" s="1023"/>
    </row>
    <row r="115" spans="1:130" s="248" customFormat="1" ht="26.25" customHeight="1">
      <c r="A115" s="1013"/>
      <c r="B115" s="1014"/>
      <c r="C115" s="1009" t="s">
        <v>457</v>
      </c>
      <c r="D115" s="1009"/>
      <c r="E115" s="1009"/>
      <c r="F115" s="1009"/>
      <c r="G115" s="1009"/>
      <c r="H115" s="1009"/>
      <c r="I115" s="1009"/>
      <c r="J115" s="1009"/>
      <c r="K115" s="1009"/>
      <c r="L115" s="1009"/>
      <c r="M115" s="1009"/>
      <c r="N115" s="1009"/>
      <c r="O115" s="1009"/>
      <c r="P115" s="1009"/>
      <c r="Q115" s="1009"/>
      <c r="R115" s="1009"/>
      <c r="S115" s="1009"/>
      <c r="T115" s="1009"/>
      <c r="U115" s="1009"/>
      <c r="V115" s="1009"/>
      <c r="W115" s="1009"/>
      <c r="X115" s="1009"/>
      <c r="Y115" s="1009"/>
      <c r="Z115" s="1010"/>
      <c r="AA115" s="992">
        <v>7003</v>
      </c>
      <c r="AB115" s="993"/>
      <c r="AC115" s="993"/>
      <c r="AD115" s="993"/>
      <c r="AE115" s="994"/>
      <c r="AF115" s="995">
        <v>4547</v>
      </c>
      <c r="AG115" s="993"/>
      <c r="AH115" s="993"/>
      <c r="AI115" s="993"/>
      <c r="AJ115" s="994"/>
      <c r="AK115" s="995">
        <v>53475</v>
      </c>
      <c r="AL115" s="993"/>
      <c r="AM115" s="993"/>
      <c r="AN115" s="993"/>
      <c r="AO115" s="994"/>
      <c r="AP115" s="996">
        <v>0.4</v>
      </c>
      <c r="AQ115" s="997"/>
      <c r="AR115" s="997"/>
      <c r="AS115" s="997"/>
      <c r="AT115" s="998"/>
      <c r="AU115" s="959"/>
      <c r="AV115" s="960"/>
      <c r="AW115" s="960"/>
      <c r="AX115" s="960"/>
      <c r="AY115" s="960"/>
      <c r="AZ115" s="1008" t="s">
        <v>458</v>
      </c>
      <c r="BA115" s="1009"/>
      <c r="BB115" s="1009"/>
      <c r="BC115" s="1009"/>
      <c r="BD115" s="1009"/>
      <c r="BE115" s="1009"/>
      <c r="BF115" s="1009"/>
      <c r="BG115" s="1009"/>
      <c r="BH115" s="1009"/>
      <c r="BI115" s="1009"/>
      <c r="BJ115" s="1009"/>
      <c r="BK115" s="1009"/>
      <c r="BL115" s="1009"/>
      <c r="BM115" s="1009"/>
      <c r="BN115" s="1009"/>
      <c r="BO115" s="1009"/>
      <c r="BP115" s="1010"/>
      <c r="BQ115" s="978" t="s">
        <v>443</v>
      </c>
      <c r="BR115" s="979"/>
      <c r="BS115" s="979"/>
      <c r="BT115" s="979"/>
      <c r="BU115" s="979"/>
      <c r="BV115" s="979" t="s">
        <v>393</v>
      </c>
      <c r="BW115" s="979"/>
      <c r="BX115" s="979"/>
      <c r="BY115" s="979"/>
      <c r="BZ115" s="979"/>
      <c r="CA115" s="979" t="s">
        <v>443</v>
      </c>
      <c r="CB115" s="979"/>
      <c r="CC115" s="979"/>
      <c r="CD115" s="979"/>
      <c r="CE115" s="979"/>
      <c r="CF115" s="973" t="s">
        <v>444</v>
      </c>
      <c r="CG115" s="974"/>
      <c r="CH115" s="974"/>
      <c r="CI115" s="974"/>
      <c r="CJ115" s="974"/>
      <c r="CK115" s="1004"/>
      <c r="CL115" s="1005"/>
      <c r="CM115" s="1008" t="s">
        <v>459</v>
      </c>
      <c r="CN115" s="1029"/>
      <c r="CO115" s="1029"/>
      <c r="CP115" s="1029"/>
      <c r="CQ115" s="1029"/>
      <c r="CR115" s="1029"/>
      <c r="CS115" s="1029"/>
      <c r="CT115" s="1029"/>
      <c r="CU115" s="1029"/>
      <c r="CV115" s="1029"/>
      <c r="CW115" s="1029"/>
      <c r="CX115" s="1029"/>
      <c r="CY115" s="1029"/>
      <c r="CZ115" s="1029"/>
      <c r="DA115" s="1029"/>
      <c r="DB115" s="1029"/>
      <c r="DC115" s="1029"/>
      <c r="DD115" s="1029"/>
      <c r="DE115" s="1029"/>
      <c r="DF115" s="1010"/>
      <c r="DG115" s="1017" t="s">
        <v>393</v>
      </c>
      <c r="DH115" s="1018"/>
      <c r="DI115" s="1018"/>
      <c r="DJ115" s="1018"/>
      <c r="DK115" s="1019"/>
      <c r="DL115" s="1020" t="s">
        <v>441</v>
      </c>
      <c r="DM115" s="1018"/>
      <c r="DN115" s="1018"/>
      <c r="DO115" s="1018"/>
      <c r="DP115" s="1019"/>
      <c r="DQ115" s="1020" t="s">
        <v>443</v>
      </c>
      <c r="DR115" s="1018"/>
      <c r="DS115" s="1018"/>
      <c r="DT115" s="1018"/>
      <c r="DU115" s="1019"/>
      <c r="DV115" s="1021" t="s">
        <v>444</v>
      </c>
      <c r="DW115" s="1022"/>
      <c r="DX115" s="1022"/>
      <c r="DY115" s="1022"/>
      <c r="DZ115" s="1023"/>
    </row>
    <row r="116" spans="1:130" s="248" customFormat="1" ht="26.25" customHeight="1">
      <c r="A116" s="1015"/>
      <c r="B116" s="1016"/>
      <c r="C116" s="1024" t="s">
        <v>460</v>
      </c>
      <c r="D116" s="1024"/>
      <c r="E116" s="1024"/>
      <c r="F116" s="1024"/>
      <c r="G116" s="1024"/>
      <c r="H116" s="1024"/>
      <c r="I116" s="1024"/>
      <c r="J116" s="1024"/>
      <c r="K116" s="1024"/>
      <c r="L116" s="1024"/>
      <c r="M116" s="1024"/>
      <c r="N116" s="1024"/>
      <c r="O116" s="1024"/>
      <c r="P116" s="1024"/>
      <c r="Q116" s="1024"/>
      <c r="R116" s="1024"/>
      <c r="S116" s="1024"/>
      <c r="T116" s="1024"/>
      <c r="U116" s="1024"/>
      <c r="V116" s="1024"/>
      <c r="W116" s="1024"/>
      <c r="X116" s="1024"/>
      <c r="Y116" s="1024"/>
      <c r="Z116" s="1025"/>
      <c r="AA116" s="1017">
        <v>81</v>
      </c>
      <c r="AB116" s="1018"/>
      <c r="AC116" s="1018"/>
      <c r="AD116" s="1018"/>
      <c r="AE116" s="1019"/>
      <c r="AF116" s="1020" t="s">
        <v>393</v>
      </c>
      <c r="AG116" s="1018"/>
      <c r="AH116" s="1018"/>
      <c r="AI116" s="1018"/>
      <c r="AJ116" s="1019"/>
      <c r="AK116" s="1020">
        <v>126</v>
      </c>
      <c r="AL116" s="1018"/>
      <c r="AM116" s="1018"/>
      <c r="AN116" s="1018"/>
      <c r="AO116" s="1019"/>
      <c r="AP116" s="1021">
        <v>0</v>
      </c>
      <c r="AQ116" s="1022"/>
      <c r="AR116" s="1022"/>
      <c r="AS116" s="1022"/>
      <c r="AT116" s="1023"/>
      <c r="AU116" s="959"/>
      <c r="AV116" s="960"/>
      <c r="AW116" s="960"/>
      <c r="AX116" s="960"/>
      <c r="AY116" s="960"/>
      <c r="AZ116" s="1026" t="s">
        <v>461</v>
      </c>
      <c r="BA116" s="1027"/>
      <c r="BB116" s="1027"/>
      <c r="BC116" s="1027"/>
      <c r="BD116" s="1027"/>
      <c r="BE116" s="1027"/>
      <c r="BF116" s="1027"/>
      <c r="BG116" s="1027"/>
      <c r="BH116" s="1027"/>
      <c r="BI116" s="1027"/>
      <c r="BJ116" s="1027"/>
      <c r="BK116" s="1027"/>
      <c r="BL116" s="1027"/>
      <c r="BM116" s="1027"/>
      <c r="BN116" s="1027"/>
      <c r="BO116" s="1027"/>
      <c r="BP116" s="1028"/>
      <c r="BQ116" s="978" t="s">
        <v>443</v>
      </c>
      <c r="BR116" s="979"/>
      <c r="BS116" s="979"/>
      <c r="BT116" s="979"/>
      <c r="BU116" s="979"/>
      <c r="BV116" s="979" t="s">
        <v>443</v>
      </c>
      <c r="BW116" s="979"/>
      <c r="BX116" s="979"/>
      <c r="BY116" s="979"/>
      <c r="BZ116" s="979"/>
      <c r="CA116" s="979" t="s">
        <v>444</v>
      </c>
      <c r="CB116" s="979"/>
      <c r="CC116" s="979"/>
      <c r="CD116" s="979"/>
      <c r="CE116" s="979"/>
      <c r="CF116" s="973" t="s">
        <v>443</v>
      </c>
      <c r="CG116" s="974"/>
      <c r="CH116" s="974"/>
      <c r="CI116" s="974"/>
      <c r="CJ116" s="974"/>
      <c r="CK116" s="1004"/>
      <c r="CL116" s="1005"/>
      <c r="CM116" s="975" t="s">
        <v>462</v>
      </c>
      <c r="CN116" s="976"/>
      <c r="CO116" s="976"/>
      <c r="CP116" s="976"/>
      <c r="CQ116" s="976"/>
      <c r="CR116" s="976"/>
      <c r="CS116" s="976"/>
      <c r="CT116" s="976"/>
      <c r="CU116" s="976"/>
      <c r="CV116" s="976"/>
      <c r="CW116" s="976"/>
      <c r="CX116" s="976"/>
      <c r="CY116" s="976"/>
      <c r="CZ116" s="976"/>
      <c r="DA116" s="976"/>
      <c r="DB116" s="976"/>
      <c r="DC116" s="976"/>
      <c r="DD116" s="976"/>
      <c r="DE116" s="976"/>
      <c r="DF116" s="977"/>
      <c r="DG116" s="1017" t="s">
        <v>444</v>
      </c>
      <c r="DH116" s="1018"/>
      <c r="DI116" s="1018"/>
      <c r="DJ116" s="1018"/>
      <c r="DK116" s="1019"/>
      <c r="DL116" s="1020" t="s">
        <v>393</v>
      </c>
      <c r="DM116" s="1018"/>
      <c r="DN116" s="1018"/>
      <c r="DO116" s="1018"/>
      <c r="DP116" s="1019"/>
      <c r="DQ116" s="1020" t="s">
        <v>393</v>
      </c>
      <c r="DR116" s="1018"/>
      <c r="DS116" s="1018"/>
      <c r="DT116" s="1018"/>
      <c r="DU116" s="1019"/>
      <c r="DV116" s="1021" t="s">
        <v>444</v>
      </c>
      <c r="DW116" s="1022"/>
      <c r="DX116" s="1022"/>
      <c r="DY116" s="1022"/>
      <c r="DZ116" s="1023"/>
    </row>
    <row r="117" spans="1:130" s="248" customFormat="1" ht="26.25" customHeight="1">
      <c r="A117" s="963" t="s">
        <v>186</v>
      </c>
      <c r="B117" s="944"/>
      <c r="C117" s="944"/>
      <c r="D117" s="944"/>
      <c r="E117" s="944"/>
      <c r="F117" s="944"/>
      <c r="G117" s="944"/>
      <c r="H117" s="944"/>
      <c r="I117" s="944"/>
      <c r="J117" s="944"/>
      <c r="K117" s="944"/>
      <c r="L117" s="944"/>
      <c r="M117" s="944"/>
      <c r="N117" s="944"/>
      <c r="O117" s="944"/>
      <c r="P117" s="944"/>
      <c r="Q117" s="944"/>
      <c r="R117" s="944"/>
      <c r="S117" s="944"/>
      <c r="T117" s="944"/>
      <c r="U117" s="944"/>
      <c r="V117" s="944"/>
      <c r="W117" s="944"/>
      <c r="X117" s="944"/>
      <c r="Y117" s="1034" t="s">
        <v>463</v>
      </c>
      <c r="Z117" s="945"/>
      <c r="AA117" s="1035">
        <v>4297407</v>
      </c>
      <c r="AB117" s="1036"/>
      <c r="AC117" s="1036"/>
      <c r="AD117" s="1036"/>
      <c r="AE117" s="1037"/>
      <c r="AF117" s="1038">
        <v>4440417</v>
      </c>
      <c r="AG117" s="1036"/>
      <c r="AH117" s="1036"/>
      <c r="AI117" s="1036"/>
      <c r="AJ117" s="1037"/>
      <c r="AK117" s="1038">
        <v>4657883</v>
      </c>
      <c r="AL117" s="1036"/>
      <c r="AM117" s="1036"/>
      <c r="AN117" s="1036"/>
      <c r="AO117" s="1037"/>
      <c r="AP117" s="1039"/>
      <c r="AQ117" s="1040"/>
      <c r="AR117" s="1040"/>
      <c r="AS117" s="1040"/>
      <c r="AT117" s="1041"/>
      <c r="AU117" s="959"/>
      <c r="AV117" s="960"/>
      <c r="AW117" s="960"/>
      <c r="AX117" s="960"/>
      <c r="AY117" s="960"/>
      <c r="AZ117" s="1026" t="s">
        <v>464</v>
      </c>
      <c r="BA117" s="1027"/>
      <c r="BB117" s="1027"/>
      <c r="BC117" s="1027"/>
      <c r="BD117" s="1027"/>
      <c r="BE117" s="1027"/>
      <c r="BF117" s="1027"/>
      <c r="BG117" s="1027"/>
      <c r="BH117" s="1027"/>
      <c r="BI117" s="1027"/>
      <c r="BJ117" s="1027"/>
      <c r="BK117" s="1027"/>
      <c r="BL117" s="1027"/>
      <c r="BM117" s="1027"/>
      <c r="BN117" s="1027"/>
      <c r="BO117" s="1027"/>
      <c r="BP117" s="1028"/>
      <c r="BQ117" s="978" t="s">
        <v>393</v>
      </c>
      <c r="BR117" s="979"/>
      <c r="BS117" s="979"/>
      <c r="BT117" s="979"/>
      <c r="BU117" s="979"/>
      <c r="BV117" s="979" t="s">
        <v>441</v>
      </c>
      <c r="BW117" s="979"/>
      <c r="BX117" s="979"/>
      <c r="BY117" s="979"/>
      <c r="BZ117" s="979"/>
      <c r="CA117" s="979" t="s">
        <v>443</v>
      </c>
      <c r="CB117" s="979"/>
      <c r="CC117" s="979"/>
      <c r="CD117" s="979"/>
      <c r="CE117" s="979"/>
      <c r="CF117" s="973" t="s">
        <v>441</v>
      </c>
      <c r="CG117" s="974"/>
      <c r="CH117" s="974"/>
      <c r="CI117" s="974"/>
      <c r="CJ117" s="974"/>
      <c r="CK117" s="1004"/>
      <c r="CL117" s="1005"/>
      <c r="CM117" s="975" t="s">
        <v>465</v>
      </c>
      <c r="CN117" s="976"/>
      <c r="CO117" s="976"/>
      <c r="CP117" s="976"/>
      <c r="CQ117" s="976"/>
      <c r="CR117" s="976"/>
      <c r="CS117" s="976"/>
      <c r="CT117" s="976"/>
      <c r="CU117" s="976"/>
      <c r="CV117" s="976"/>
      <c r="CW117" s="976"/>
      <c r="CX117" s="976"/>
      <c r="CY117" s="976"/>
      <c r="CZ117" s="976"/>
      <c r="DA117" s="976"/>
      <c r="DB117" s="976"/>
      <c r="DC117" s="976"/>
      <c r="DD117" s="976"/>
      <c r="DE117" s="976"/>
      <c r="DF117" s="977"/>
      <c r="DG117" s="1017" t="s">
        <v>441</v>
      </c>
      <c r="DH117" s="1018"/>
      <c r="DI117" s="1018"/>
      <c r="DJ117" s="1018"/>
      <c r="DK117" s="1019"/>
      <c r="DL117" s="1020" t="s">
        <v>393</v>
      </c>
      <c r="DM117" s="1018"/>
      <c r="DN117" s="1018"/>
      <c r="DO117" s="1018"/>
      <c r="DP117" s="1019"/>
      <c r="DQ117" s="1020" t="s">
        <v>443</v>
      </c>
      <c r="DR117" s="1018"/>
      <c r="DS117" s="1018"/>
      <c r="DT117" s="1018"/>
      <c r="DU117" s="1019"/>
      <c r="DV117" s="1021" t="s">
        <v>443</v>
      </c>
      <c r="DW117" s="1022"/>
      <c r="DX117" s="1022"/>
      <c r="DY117" s="1022"/>
      <c r="DZ117" s="1023"/>
    </row>
    <row r="118" spans="1:130" s="248" customFormat="1" ht="26.25" customHeight="1">
      <c r="A118" s="963" t="s">
        <v>436</v>
      </c>
      <c r="B118" s="944"/>
      <c r="C118" s="944"/>
      <c r="D118" s="944"/>
      <c r="E118" s="944"/>
      <c r="F118" s="944"/>
      <c r="G118" s="944"/>
      <c r="H118" s="944"/>
      <c r="I118" s="944"/>
      <c r="J118" s="944"/>
      <c r="K118" s="944"/>
      <c r="L118" s="944"/>
      <c r="M118" s="944"/>
      <c r="N118" s="944"/>
      <c r="O118" s="944"/>
      <c r="P118" s="944"/>
      <c r="Q118" s="944"/>
      <c r="R118" s="944"/>
      <c r="S118" s="944"/>
      <c r="T118" s="944"/>
      <c r="U118" s="944"/>
      <c r="V118" s="944"/>
      <c r="W118" s="944"/>
      <c r="X118" s="944"/>
      <c r="Y118" s="944"/>
      <c r="Z118" s="945"/>
      <c r="AA118" s="943" t="s">
        <v>433</v>
      </c>
      <c r="AB118" s="944"/>
      <c r="AC118" s="944"/>
      <c r="AD118" s="944"/>
      <c r="AE118" s="945"/>
      <c r="AF118" s="943" t="s">
        <v>434</v>
      </c>
      <c r="AG118" s="944"/>
      <c r="AH118" s="944"/>
      <c r="AI118" s="944"/>
      <c r="AJ118" s="945"/>
      <c r="AK118" s="943" t="s">
        <v>306</v>
      </c>
      <c r="AL118" s="944"/>
      <c r="AM118" s="944"/>
      <c r="AN118" s="944"/>
      <c r="AO118" s="945"/>
      <c r="AP118" s="1030" t="s">
        <v>435</v>
      </c>
      <c r="AQ118" s="1031"/>
      <c r="AR118" s="1031"/>
      <c r="AS118" s="1031"/>
      <c r="AT118" s="1032"/>
      <c r="AU118" s="959"/>
      <c r="AV118" s="960"/>
      <c r="AW118" s="960"/>
      <c r="AX118" s="960"/>
      <c r="AY118" s="960"/>
      <c r="AZ118" s="1033" t="s">
        <v>466</v>
      </c>
      <c r="BA118" s="1024"/>
      <c r="BB118" s="1024"/>
      <c r="BC118" s="1024"/>
      <c r="BD118" s="1024"/>
      <c r="BE118" s="1024"/>
      <c r="BF118" s="1024"/>
      <c r="BG118" s="1024"/>
      <c r="BH118" s="1024"/>
      <c r="BI118" s="1024"/>
      <c r="BJ118" s="1024"/>
      <c r="BK118" s="1024"/>
      <c r="BL118" s="1024"/>
      <c r="BM118" s="1024"/>
      <c r="BN118" s="1024"/>
      <c r="BO118" s="1024"/>
      <c r="BP118" s="1025"/>
      <c r="BQ118" s="1056" t="s">
        <v>441</v>
      </c>
      <c r="BR118" s="1057"/>
      <c r="BS118" s="1057"/>
      <c r="BT118" s="1057"/>
      <c r="BU118" s="1057"/>
      <c r="BV118" s="1057" t="s">
        <v>393</v>
      </c>
      <c r="BW118" s="1057"/>
      <c r="BX118" s="1057"/>
      <c r="BY118" s="1057"/>
      <c r="BZ118" s="1057"/>
      <c r="CA118" s="1057" t="s">
        <v>441</v>
      </c>
      <c r="CB118" s="1057"/>
      <c r="CC118" s="1057"/>
      <c r="CD118" s="1057"/>
      <c r="CE118" s="1057"/>
      <c r="CF118" s="973" t="s">
        <v>441</v>
      </c>
      <c r="CG118" s="974"/>
      <c r="CH118" s="974"/>
      <c r="CI118" s="974"/>
      <c r="CJ118" s="974"/>
      <c r="CK118" s="1004"/>
      <c r="CL118" s="1005"/>
      <c r="CM118" s="975" t="s">
        <v>467</v>
      </c>
      <c r="CN118" s="976"/>
      <c r="CO118" s="976"/>
      <c r="CP118" s="976"/>
      <c r="CQ118" s="976"/>
      <c r="CR118" s="976"/>
      <c r="CS118" s="976"/>
      <c r="CT118" s="976"/>
      <c r="CU118" s="976"/>
      <c r="CV118" s="976"/>
      <c r="CW118" s="976"/>
      <c r="CX118" s="976"/>
      <c r="CY118" s="976"/>
      <c r="CZ118" s="976"/>
      <c r="DA118" s="976"/>
      <c r="DB118" s="976"/>
      <c r="DC118" s="976"/>
      <c r="DD118" s="976"/>
      <c r="DE118" s="976"/>
      <c r="DF118" s="977"/>
      <c r="DG118" s="1017" t="s">
        <v>393</v>
      </c>
      <c r="DH118" s="1018"/>
      <c r="DI118" s="1018"/>
      <c r="DJ118" s="1018"/>
      <c r="DK118" s="1019"/>
      <c r="DL118" s="1020" t="s">
        <v>441</v>
      </c>
      <c r="DM118" s="1018"/>
      <c r="DN118" s="1018"/>
      <c r="DO118" s="1018"/>
      <c r="DP118" s="1019"/>
      <c r="DQ118" s="1020" t="s">
        <v>441</v>
      </c>
      <c r="DR118" s="1018"/>
      <c r="DS118" s="1018"/>
      <c r="DT118" s="1018"/>
      <c r="DU118" s="1019"/>
      <c r="DV118" s="1021" t="s">
        <v>393</v>
      </c>
      <c r="DW118" s="1022"/>
      <c r="DX118" s="1022"/>
      <c r="DY118" s="1022"/>
      <c r="DZ118" s="1023"/>
    </row>
    <row r="119" spans="1:130" s="248" customFormat="1" ht="26.25" customHeight="1">
      <c r="A119" s="1117" t="s">
        <v>439</v>
      </c>
      <c r="B119" s="1003"/>
      <c r="C119" s="982" t="s">
        <v>440</v>
      </c>
      <c r="D119" s="983"/>
      <c r="E119" s="983"/>
      <c r="F119" s="983"/>
      <c r="G119" s="983"/>
      <c r="H119" s="983"/>
      <c r="I119" s="983"/>
      <c r="J119" s="983"/>
      <c r="K119" s="983"/>
      <c r="L119" s="983"/>
      <c r="M119" s="983"/>
      <c r="N119" s="983"/>
      <c r="O119" s="983"/>
      <c r="P119" s="983"/>
      <c r="Q119" s="983"/>
      <c r="R119" s="983"/>
      <c r="S119" s="983"/>
      <c r="T119" s="983"/>
      <c r="U119" s="983"/>
      <c r="V119" s="983"/>
      <c r="W119" s="983"/>
      <c r="X119" s="983"/>
      <c r="Y119" s="983"/>
      <c r="Z119" s="984"/>
      <c r="AA119" s="950" t="s">
        <v>393</v>
      </c>
      <c r="AB119" s="951"/>
      <c r="AC119" s="951"/>
      <c r="AD119" s="951"/>
      <c r="AE119" s="952"/>
      <c r="AF119" s="953" t="s">
        <v>393</v>
      </c>
      <c r="AG119" s="951"/>
      <c r="AH119" s="951"/>
      <c r="AI119" s="951"/>
      <c r="AJ119" s="952"/>
      <c r="AK119" s="953" t="s">
        <v>393</v>
      </c>
      <c r="AL119" s="951"/>
      <c r="AM119" s="951"/>
      <c r="AN119" s="951"/>
      <c r="AO119" s="952"/>
      <c r="AP119" s="954" t="s">
        <v>393</v>
      </c>
      <c r="AQ119" s="955"/>
      <c r="AR119" s="955"/>
      <c r="AS119" s="955"/>
      <c r="AT119" s="956"/>
      <c r="AU119" s="961"/>
      <c r="AV119" s="962"/>
      <c r="AW119" s="962"/>
      <c r="AX119" s="962"/>
      <c r="AY119" s="962"/>
      <c r="AZ119" s="279" t="s">
        <v>186</v>
      </c>
      <c r="BA119" s="279"/>
      <c r="BB119" s="279"/>
      <c r="BC119" s="279"/>
      <c r="BD119" s="279"/>
      <c r="BE119" s="279"/>
      <c r="BF119" s="279"/>
      <c r="BG119" s="279"/>
      <c r="BH119" s="279"/>
      <c r="BI119" s="279"/>
      <c r="BJ119" s="279"/>
      <c r="BK119" s="279"/>
      <c r="BL119" s="279"/>
      <c r="BM119" s="279"/>
      <c r="BN119" s="279"/>
      <c r="BO119" s="1034" t="s">
        <v>468</v>
      </c>
      <c r="BP119" s="1065"/>
      <c r="BQ119" s="1056">
        <v>45443986</v>
      </c>
      <c r="BR119" s="1057"/>
      <c r="BS119" s="1057"/>
      <c r="BT119" s="1057"/>
      <c r="BU119" s="1057"/>
      <c r="BV119" s="1057">
        <v>46691865</v>
      </c>
      <c r="BW119" s="1057"/>
      <c r="BX119" s="1057"/>
      <c r="BY119" s="1057"/>
      <c r="BZ119" s="1057"/>
      <c r="CA119" s="1057">
        <v>50843873</v>
      </c>
      <c r="CB119" s="1057"/>
      <c r="CC119" s="1057"/>
      <c r="CD119" s="1057"/>
      <c r="CE119" s="1057"/>
      <c r="CF119" s="1058"/>
      <c r="CG119" s="1059"/>
      <c r="CH119" s="1059"/>
      <c r="CI119" s="1059"/>
      <c r="CJ119" s="1060"/>
      <c r="CK119" s="1006"/>
      <c r="CL119" s="1007"/>
      <c r="CM119" s="1061" t="s">
        <v>469</v>
      </c>
      <c r="CN119" s="1062"/>
      <c r="CO119" s="1062"/>
      <c r="CP119" s="1062"/>
      <c r="CQ119" s="1062"/>
      <c r="CR119" s="1062"/>
      <c r="CS119" s="1062"/>
      <c r="CT119" s="1062"/>
      <c r="CU119" s="1062"/>
      <c r="CV119" s="1062"/>
      <c r="CW119" s="1062"/>
      <c r="CX119" s="1062"/>
      <c r="CY119" s="1062"/>
      <c r="CZ119" s="1062"/>
      <c r="DA119" s="1062"/>
      <c r="DB119" s="1062"/>
      <c r="DC119" s="1062"/>
      <c r="DD119" s="1062"/>
      <c r="DE119" s="1062"/>
      <c r="DF119" s="1063"/>
      <c r="DG119" s="1064">
        <v>6482</v>
      </c>
      <c r="DH119" s="1043"/>
      <c r="DI119" s="1043"/>
      <c r="DJ119" s="1043"/>
      <c r="DK119" s="1044"/>
      <c r="DL119" s="1042">
        <v>2181</v>
      </c>
      <c r="DM119" s="1043"/>
      <c r="DN119" s="1043"/>
      <c r="DO119" s="1043"/>
      <c r="DP119" s="1044"/>
      <c r="DQ119" s="1042">
        <v>2181</v>
      </c>
      <c r="DR119" s="1043"/>
      <c r="DS119" s="1043"/>
      <c r="DT119" s="1043"/>
      <c r="DU119" s="1044"/>
      <c r="DV119" s="1045">
        <v>0</v>
      </c>
      <c r="DW119" s="1046"/>
      <c r="DX119" s="1046"/>
      <c r="DY119" s="1046"/>
      <c r="DZ119" s="1047"/>
    </row>
    <row r="120" spans="1:130" s="248" customFormat="1" ht="26.25" customHeight="1">
      <c r="A120" s="1118"/>
      <c r="B120" s="1005"/>
      <c r="C120" s="975" t="s">
        <v>446</v>
      </c>
      <c r="D120" s="976"/>
      <c r="E120" s="976"/>
      <c r="F120" s="976"/>
      <c r="G120" s="976"/>
      <c r="H120" s="976"/>
      <c r="I120" s="976"/>
      <c r="J120" s="976"/>
      <c r="K120" s="976"/>
      <c r="L120" s="976"/>
      <c r="M120" s="976"/>
      <c r="N120" s="976"/>
      <c r="O120" s="976"/>
      <c r="P120" s="976"/>
      <c r="Q120" s="976"/>
      <c r="R120" s="976"/>
      <c r="S120" s="976"/>
      <c r="T120" s="976"/>
      <c r="U120" s="976"/>
      <c r="V120" s="976"/>
      <c r="W120" s="976"/>
      <c r="X120" s="976"/>
      <c r="Y120" s="976"/>
      <c r="Z120" s="977"/>
      <c r="AA120" s="1017" t="s">
        <v>441</v>
      </c>
      <c r="AB120" s="1018"/>
      <c r="AC120" s="1018"/>
      <c r="AD120" s="1018"/>
      <c r="AE120" s="1019"/>
      <c r="AF120" s="1020" t="s">
        <v>441</v>
      </c>
      <c r="AG120" s="1018"/>
      <c r="AH120" s="1018"/>
      <c r="AI120" s="1018"/>
      <c r="AJ120" s="1019"/>
      <c r="AK120" s="1020" t="s">
        <v>441</v>
      </c>
      <c r="AL120" s="1018"/>
      <c r="AM120" s="1018"/>
      <c r="AN120" s="1018"/>
      <c r="AO120" s="1019"/>
      <c r="AP120" s="1021" t="s">
        <v>441</v>
      </c>
      <c r="AQ120" s="1022"/>
      <c r="AR120" s="1022"/>
      <c r="AS120" s="1022"/>
      <c r="AT120" s="1023"/>
      <c r="AU120" s="1048" t="s">
        <v>470</v>
      </c>
      <c r="AV120" s="1049"/>
      <c r="AW120" s="1049"/>
      <c r="AX120" s="1049"/>
      <c r="AY120" s="1050"/>
      <c r="AZ120" s="999" t="s">
        <v>471</v>
      </c>
      <c r="BA120" s="948"/>
      <c r="BB120" s="948"/>
      <c r="BC120" s="948"/>
      <c r="BD120" s="948"/>
      <c r="BE120" s="948"/>
      <c r="BF120" s="948"/>
      <c r="BG120" s="948"/>
      <c r="BH120" s="948"/>
      <c r="BI120" s="948"/>
      <c r="BJ120" s="948"/>
      <c r="BK120" s="948"/>
      <c r="BL120" s="948"/>
      <c r="BM120" s="948"/>
      <c r="BN120" s="948"/>
      <c r="BO120" s="948"/>
      <c r="BP120" s="949"/>
      <c r="BQ120" s="985">
        <v>9545671</v>
      </c>
      <c r="BR120" s="986"/>
      <c r="BS120" s="986"/>
      <c r="BT120" s="986"/>
      <c r="BU120" s="986"/>
      <c r="BV120" s="986">
        <v>8311331</v>
      </c>
      <c r="BW120" s="986"/>
      <c r="BX120" s="986"/>
      <c r="BY120" s="986"/>
      <c r="BZ120" s="986"/>
      <c r="CA120" s="986">
        <v>7565577</v>
      </c>
      <c r="CB120" s="986"/>
      <c r="CC120" s="986"/>
      <c r="CD120" s="986"/>
      <c r="CE120" s="986"/>
      <c r="CF120" s="1000">
        <v>50.2</v>
      </c>
      <c r="CG120" s="1001"/>
      <c r="CH120" s="1001"/>
      <c r="CI120" s="1001"/>
      <c r="CJ120" s="1001"/>
      <c r="CK120" s="1066" t="s">
        <v>472</v>
      </c>
      <c r="CL120" s="1067"/>
      <c r="CM120" s="1067"/>
      <c r="CN120" s="1067"/>
      <c r="CO120" s="1068"/>
      <c r="CP120" s="1074" t="s">
        <v>409</v>
      </c>
      <c r="CQ120" s="1075"/>
      <c r="CR120" s="1075"/>
      <c r="CS120" s="1075"/>
      <c r="CT120" s="1075"/>
      <c r="CU120" s="1075"/>
      <c r="CV120" s="1075"/>
      <c r="CW120" s="1075"/>
      <c r="CX120" s="1075"/>
      <c r="CY120" s="1075"/>
      <c r="CZ120" s="1075"/>
      <c r="DA120" s="1075"/>
      <c r="DB120" s="1075"/>
      <c r="DC120" s="1075"/>
      <c r="DD120" s="1075"/>
      <c r="DE120" s="1075"/>
      <c r="DF120" s="1076"/>
      <c r="DG120" s="985">
        <v>4631152</v>
      </c>
      <c r="DH120" s="986"/>
      <c r="DI120" s="986"/>
      <c r="DJ120" s="986"/>
      <c r="DK120" s="986"/>
      <c r="DL120" s="986">
        <v>4484799</v>
      </c>
      <c r="DM120" s="986"/>
      <c r="DN120" s="986"/>
      <c r="DO120" s="986"/>
      <c r="DP120" s="986"/>
      <c r="DQ120" s="986">
        <v>4330471</v>
      </c>
      <c r="DR120" s="986"/>
      <c r="DS120" s="986"/>
      <c r="DT120" s="986"/>
      <c r="DU120" s="986"/>
      <c r="DV120" s="987">
        <v>28.7</v>
      </c>
      <c r="DW120" s="987"/>
      <c r="DX120" s="987"/>
      <c r="DY120" s="987"/>
      <c r="DZ120" s="988"/>
    </row>
    <row r="121" spans="1:130" s="248" customFormat="1" ht="26.25" customHeight="1">
      <c r="A121" s="1118"/>
      <c r="B121" s="1005"/>
      <c r="C121" s="1026" t="s">
        <v>473</v>
      </c>
      <c r="D121" s="1027"/>
      <c r="E121" s="1027"/>
      <c r="F121" s="1027"/>
      <c r="G121" s="1027"/>
      <c r="H121" s="1027"/>
      <c r="I121" s="1027"/>
      <c r="J121" s="1027"/>
      <c r="K121" s="1027"/>
      <c r="L121" s="1027"/>
      <c r="M121" s="1027"/>
      <c r="N121" s="1027"/>
      <c r="O121" s="1027"/>
      <c r="P121" s="1027"/>
      <c r="Q121" s="1027"/>
      <c r="R121" s="1027"/>
      <c r="S121" s="1027"/>
      <c r="T121" s="1027"/>
      <c r="U121" s="1027"/>
      <c r="V121" s="1027"/>
      <c r="W121" s="1027"/>
      <c r="X121" s="1027"/>
      <c r="Y121" s="1027"/>
      <c r="Z121" s="1028"/>
      <c r="AA121" s="1017" t="s">
        <v>441</v>
      </c>
      <c r="AB121" s="1018"/>
      <c r="AC121" s="1018"/>
      <c r="AD121" s="1018"/>
      <c r="AE121" s="1019"/>
      <c r="AF121" s="1020" t="s">
        <v>441</v>
      </c>
      <c r="AG121" s="1018"/>
      <c r="AH121" s="1018"/>
      <c r="AI121" s="1018"/>
      <c r="AJ121" s="1019"/>
      <c r="AK121" s="1020" t="s">
        <v>393</v>
      </c>
      <c r="AL121" s="1018"/>
      <c r="AM121" s="1018"/>
      <c r="AN121" s="1018"/>
      <c r="AO121" s="1019"/>
      <c r="AP121" s="1021" t="s">
        <v>441</v>
      </c>
      <c r="AQ121" s="1022"/>
      <c r="AR121" s="1022"/>
      <c r="AS121" s="1022"/>
      <c r="AT121" s="1023"/>
      <c r="AU121" s="1051"/>
      <c r="AV121" s="1052"/>
      <c r="AW121" s="1052"/>
      <c r="AX121" s="1052"/>
      <c r="AY121" s="1053"/>
      <c r="AZ121" s="1008" t="s">
        <v>474</v>
      </c>
      <c r="BA121" s="1009"/>
      <c r="BB121" s="1009"/>
      <c r="BC121" s="1009"/>
      <c r="BD121" s="1009"/>
      <c r="BE121" s="1009"/>
      <c r="BF121" s="1009"/>
      <c r="BG121" s="1009"/>
      <c r="BH121" s="1009"/>
      <c r="BI121" s="1009"/>
      <c r="BJ121" s="1009"/>
      <c r="BK121" s="1009"/>
      <c r="BL121" s="1009"/>
      <c r="BM121" s="1009"/>
      <c r="BN121" s="1009"/>
      <c r="BO121" s="1009"/>
      <c r="BP121" s="1010"/>
      <c r="BQ121" s="978">
        <v>2175254</v>
      </c>
      <c r="BR121" s="979"/>
      <c r="BS121" s="979"/>
      <c r="BT121" s="979"/>
      <c r="BU121" s="979"/>
      <c r="BV121" s="979">
        <v>2210834</v>
      </c>
      <c r="BW121" s="979"/>
      <c r="BX121" s="979"/>
      <c r="BY121" s="979"/>
      <c r="BZ121" s="979"/>
      <c r="CA121" s="979">
        <v>2169289</v>
      </c>
      <c r="CB121" s="979"/>
      <c r="CC121" s="979"/>
      <c r="CD121" s="979"/>
      <c r="CE121" s="979"/>
      <c r="CF121" s="973">
        <v>14.4</v>
      </c>
      <c r="CG121" s="974"/>
      <c r="CH121" s="974"/>
      <c r="CI121" s="974"/>
      <c r="CJ121" s="974"/>
      <c r="CK121" s="1069"/>
      <c r="CL121" s="1070"/>
      <c r="CM121" s="1070"/>
      <c r="CN121" s="1070"/>
      <c r="CO121" s="1071"/>
      <c r="CP121" s="1079" t="s">
        <v>475</v>
      </c>
      <c r="CQ121" s="1080"/>
      <c r="CR121" s="1080"/>
      <c r="CS121" s="1080"/>
      <c r="CT121" s="1080"/>
      <c r="CU121" s="1080"/>
      <c r="CV121" s="1080"/>
      <c r="CW121" s="1080"/>
      <c r="CX121" s="1080"/>
      <c r="CY121" s="1080"/>
      <c r="CZ121" s="1080"/>
      <c r="DA121" s="1080"/>
      <c r="DB121" s="1080"/>
      <c r="DC121" s="1080"/>
      <c r="DD121" s="1080"/>
      <c r="DE121" s="1080"/>
      <c r="DF121" s="1081"/>
      <c r="DG121" s="978">
        <v>2225577</v>
      </c>
      <c r="DH121" s="979"/>
      <c r="DI121" s="979"/>
      <c r="DJ121" s="979"/>
      <c r="DK121" s="979"/>
      <c r="DL121" s="979">
        <v>1956888</v>
      </c>
      <c r="DM121" s="979"/>
      <c r="DN121" s="979"/>
      <c r="DO121" s="979"/>
      <c r="DP121" s="979"/>
      <c r="DQ121" s="979">
        <v>1801501</v>
      </c>
      <c r="DR121" s="979"/>
      <c r="DS121" s="979"/>
      <c r="DT121" s="979"/>
      <c r="DU121" s="979"/>
      <c r="DV121" s="980">
        <v>11.9</v>
      </c>
      <c r="DW121" s="980"/>
      <c r="DX121" s="980"/>
      <c r="DY121" s="980"/>
      <c r="DZ121" s="981"/>
    </row>
    <row r="122" spans="1:130" s="248" customFormat="1" ht="26.25" customHeight="1">
      <c r="A122" s="1118"/>
      <c r="B122" s="1005"/>
      <c r="C122" s="975" t="s">
        <v>456</v>
      </c>
      <c r="D122" s="976"/>
      <c r="E122" s="976"/>
      <c r="F122" s="976"/>
      <c r="G122" s="976"/>
      <c r="H122" s="976"/>
      <c r="I122" s="976"/>
      <c r="J122" s="976"/>
      <c r="K122" s="976"/>
      <c r="L122" s="976"/>
      <c r="M122" s="976"/>
      <c r="N122" s="976"/>
      <c r="O122" s="976"/>
      <c r="P122" s="976"/>
      <c r="Q122" s="976"/>
      <c r="R122" s="976"/>
      <c r="S122" s="976"/>
      <c r="T122" s="976"/>
      <c r="U122" s="976"/>
      <c r="V122" s="976"/>
      <c r="W122" s="976"/>
      <c r="X122" s="976"/>
      <c r="Y122" s="976"/>
      <c r="Z122" s="977"/>
      <c r="AA122" s="1017" t="s">
        <v>441</v>
      </c>
      <c r="AB122" s="1018"/>
      <c r="AC122" s="1018"/>
      <c r="AD122" s="1018"/>
      <c r="AE122" s="1019"/>
      <c r="AF122" s="1020" t="s">
        <v>393</v>
      </c>
      <c r="AG122" s="1018"/>
      <c r="AH122" s="1018"/>
      <c r="AI122" s="1018"/>
      <c r="AJ122" s="1019"/>
      <c r="AK122" s="1020" t="s">
        <v>441</v>
      </c>
      <c r="AL122" s="1018"/>
      <c r="AM122" s="1018"/>
      <c r="AN122" s="1018"/>
      <c r="AO122" s="1019"/>
      <c r="AP122" s="1021" t="s">
        <v>441</v>
      </c>
      <c r="AQ122" s="1022"/>
      <c r="AR122" s="1022"/>
      <c r="AS122" s="1022"/>
      <c r="AT122" s="1023"/>
      <c r="AU122" s="1051"/>
      <c r="AV122" s="1052"/>
      <c r="AW122" s="1052"/>
      <c r="AX122" s="1052"/>
      <c r="AY122" s="1053"/>
      <c r="AZ122" s="1033" t="s">
        <v>476</v>
      </c>
      <c r="BA122" s="1024"/>
      <c r="BB122" s="1024"/>
      <c r="BC122" s="1024"/>
      <c r="BD122" s="1024"/>
      <c r="BE122" s="1024"/>
      <c r="BF122" s="1024"/>
      <c r="BG122" s="1024"/>
      <c r="BH122" s="1024"/>
      <c r="BI122" s="1024"/>
      <c r="BJ122" s="1024"/>
      <c r="BK122" s="1024"/>
      <c r="BL122" s="1024"/>
      <c r="BM122" s="1024"/>
      <c r="BN122" s="1024"/>
      <c r="BO122" s="1024"/>
      <c r="BP122" s="1025"/>
      <c r="BQ122" s="1056">
        <v>32745692</v>
      </c>
      <c r="BR122" s="1057"/>
      <c r="BS122" s="1057"/>
      <c r="BT122" s="1057"/>
      <c r="BU122" s="1057"/>
      <c r="BV122" s="1057">
        <v>36115280</v>
      </c>
      <c r="BW122" s="1057"/>
      <c r="BX122" s="1057"/>
      <c r="BY122" s="1057"/>
      <c r="BZ122" s="1057"/>
      <c r="CA122" s="1057">
        <v>38758938</v>
      </c>
      <c r="CB122" s="1057"/>
      <c r="CC122" s="1057"/>
      <c r="CD122" s="1057"/>
      <c r="CE122" s="1057"/>
      <c r="CF122" s="1077">
        <v>257.10000000000002</v>
      </c>
      <c r="CG122" s="1078"/>
      <c r="CH122" s="1078"/>
      <c r="CI122" s="1078"/>
      <c r="CJ122" s="1078"/>
      <c r="CK122" s="1069"/>
      <c r="CL122" s="1070"/>
      <c r="CM122" s="1070"/>
      <c r="CN122" s="1070"/>
      <c r="CO122" s="1071"/>
      <c r="CP122" s="1079" t="s">
        <v>477</v>
      </c>
      <c r="CQ122" s="1080"/>
      <c r="CR122" s="1080"/>
      <c r="CS122" s="1080"/>
      <c r="CT122" s="1080"/>
      <c r="CU122" s="1080"/>
      <c r="CV122" s="1080"/>
      <c r="CW122" s="1080"/>
      <c r="CX122" s="1080"/>
      <c r="CY122" s="1080"/>
      <c r="CZ122" s="1080"/>
      <c r="DA122" s="1080"/>
      <c r="DB122" s="1080"/>
      <c r="DC122" s="1080"/>
      <c r="DD122" s="1080"/>
      <c r="DE122" s="1080"/>
      <c r="DF122" s="1081"/>
      <c r="DG122" s="978">
        <v>72307</v>
      </c>
      <c r="DH122" s="979"/>
      <c r="DI122" s="979"/>
      <c r="DJ122" s="979"/>
      <c r="DK122" s="979"/>
      <c r="DL122" s="979">
        <v>80028</v>
      </c>
      <c r="DM122" s="979"/>
      <c r="DN122" s="979"/>
      <c r="DO122" s="979"/>
      <c r="DP122" s="979"/>
      <c r="DQ122" s="979">
        <v>79794</v>
      </c>
      <c r="DR122" s="979"/>
      <c r="DS122" s="979"/>
      <c r="DT122" s="979"/>
      <c r="DU122" s="979"/>
      <c r="DV122" s="980">
        <v>0.5</v>
      </c>
      <c r="DW122" s="980"/>
      <c r="DX122" s="980"/>
      <c r="DY122" s="980"/>
      <c r="DZ122" s="981"/>
    </row>
    <row r="123" spans="1:130" s="248" customFormat="1" ht="26.25" customHeight="1">
      <c r="A123" s="1118"/>
      <c r="B123" s="1005"/>
      <c r="C123" s="975" t="s">
        <v>462</v>
      </c>
      <c r="D123" s="976"/>
      <c r="E123" s="976"/>
      <c r="F123" s="976"/>
      <c r="G123" s="976"/>
      <c r="H123" s="976"/>
      <c r="I123" s="976"/>
      <c r="J123" s="976"/>
      <c r="K123" s="976"/>
      <c r="L123" s="976"/>
      <c r="M123" s="976"/>
      <c r="N123" s="976"/>
      <c r="O123" s="976"/>
      <c r="P123" s="976"/>
      <c r="Q123" s="976"/>
      <c r="R123" s="976"/>
      <c r="S123" s="976"/>
      <c r="T123" s="976"/>
      <c r="U123" s="976"/>
      <c r="V123" s="976"/>
      <c r="W123" s="976"/>
      <c r="X123" s="976"/>
      <c r="Y123" s="976"/>
      <c r="Z123" s="977"/>
      <c r="AA123" s="1017" t="s">
        <v>393</v>
      </c>
      <c r="AB123" s="1018"/>
      <c r="AC123" s="1018"/>
      <c r="AD123" s="1018"/>
      <c r="AE123" s="1019"/>
      <c r="AF123" s="1020" t="s">
        <v>393</v>
      </c>
      <c r="AG123" s="1018"/>
      <c r="AH123" s="1018"/>
      <c r="AI123" s="1018"/>
      <c r="AJ123" s="1019"/>
      <c r="AK123" s="1020" t="s">
        <v>441</v>
      </c>
      <c r="AL123" s="1018"/>
      <c r="AM123" s="1018"/>
      <c r="AN123" s="1018"/>
      <c r="AO123" s="1019"/>
      <c r="AP123" s="1021" t="s">
        <v>393</v>
      </c>
      <c r="AQ123" s="1022"/>
      <c r="AR123" s="1022"/>
      <c r="AS123" s="1022"/>
      <c r="AT123" s="1023"/>
      <c r="AU123" s="1054"/>
      <c r="AV123" s="1055"/>
      <c r="AW123" s="1055"/>
      <c r="AX123" s="1055"/>
      <c r="AY123" s="1055"/>
      <c r="AZ123" s="279" t="s">
        <v>186</v>
      </c>
      <c r="BA123" s="279"/>
      <c r="BB123" s="279"/>
      <c r="BC123" s="279"/>
      <c r="BD123" s="279"/>
      <c r="BE123" s="279"/>
      <c r="BF123" s="279"/>
      <c r="BG123" s="279"/>
      <c r="BH123" s="279"/>
      <c r="BI123" s="279"/>
      <c r="BJ123" s="279"/>
      <c r="BK123" s="279"/>
      <c r="BL123" s="279"/>
      <c r="BM123" s="279"/>
      <c r="BN123" s="279"/>
      <c r="BO123" s="1034" t="s">
        <v>478</v>
      </c>
      <c r="BP123" s="1065"/>
      <c r="BQ123" s="1124">
        <v>44466617</v>
      </c>
      <c r="BR123" s="1125"/>
      <c r="BS123" s="1125"/>
      <c r="BT123" s="1125"/>
      <c r="BU123" s="1125"/>
      <c r="BV123" s="1125">
        <v>46637445</v>
      </c>
      <c r="BW123" s="1125"/>
      <c r="BX123" s="1125"/>
      <c r="BY123" s="1125"/>
      <c r="BZ123" s="1125"/>
      <c r="CA123" s="1125">
        <v>48493804</v>
      </c>
      <c r="CB123" s="1125"/>
      <c r="CC123" s="1125"/>
      <c r="CD123" s="1125"/>
      <c r="CE123" s="1125"/>
      <c r="CF123" s="1058"/>
      <c r="CG123" s="1059"/>
      <c r="CH123" s="1059"/>
      <c r="CI123" s="1059"/>
      <c r="CJ123" s="1060"/>
      <c r="CK123" s="1069"/>
      <c r="CL123" s="1070"/>
      <c r="CM123" s="1070"/>
      <c r="CN123" s="1070"/>
      <c r="CO123" s="1071"/>
      <c r="CP123" s="1079" t="s">
        <v>407</v>
      </c>
      <c r="CQ123" s="1080"/>
      <c r="CR123" s="1080"/>
      <c r="CS123" s="1080"/>
      <c r="CT123" s="1080"/>
      <c r="CU123" s="1080"/>
      <c r="CV123" s="1080"/>
      <c r="CW123" s="1080"/>
      <c r="CX123" s="1080"/>
      <c r="CY123" s="1080"/>
      <c r="CZ123" s="1080"/>
      <c r="DA123" s="1080"/>
      <c r="DB123" s="1080"/>
      <c r="DC123" s="1080"/>
      <c r="DD123" s="1080"/>
      <c r="DE123" s="1080"/>
      <c r="DF123" s="1081"/>
      <c r="DG123" s="1017">
        <v>215519</v>
      </c>
      <c r="DH123" s="1018"/>
      <c r="DI123" s="1018"/>
      <c r="DJ123" s="1018"/>
      <c r="DK123" s="1019"/>
      <c r="DL123" s="1020">
        <v>106608</v>
      </c>
      <c r="DM123" s="1018"/>
      <c r="DN123" s="1018"/>
      <c r="DO123" s="1018"/>
      <c r="DP123" s="1019"/>
      <c r="DQ123" s="1020">
        <v>9896</v>
      </c>
      <c r="DR123" s="1018"/>
      <c r="DS123" s="1018"/>
      <c r="DT123" s="1018"/>
      <c r="DU123" s="1019"/>
      <c r="DV123" s="1021">
        <v>0.1</v>
      </c>
      <c r="DW123" s="1022"/>
      <c r="DX123" s="1022"/>
      <c r="DY123" s="1022"/>
      <c r="DZ123" s="1023"/>
    </row>
    <row r="124" spans="1:130" s="248" customFormat="1" ht="26.25" customHeight="1" thickBot="1">
      <c r="A124" s="1118"/>
      <c r="B124" s="1005"/>
      <c r="C124" s="975" t="s">
        <v>465</v>
      </c>
      <c r="D124" s="976"/>
      <c r="E124" s="976"/>
      <c r="F124" s="976"/>
      <c r="G124" s="976"/>
      <c r="H124" s="976"/>
      <c r="I124" s="976"/>
      <c r="J124" s="976"/>
      <c r="K124" s="976"/>
      <c r="L124" s="976"/>
      <c r="M124" s="976"/>
      <c r="N124" s="976"/>
      <c r="O124" s="976"/>
      <c r="P124" s="976"/>
      <c r="Q124" s="976"/>
      <c r="R124" s="976"/>
      <c r="S124" s="976"/>
      <c r="T124" s="976"/>
      <c r="U124" s="976"/>
      <c r="V124" s="976"/>
      <c r="W124" s="976"/>
      <c r="X124" s="976"/>
      <c r="Y124" s="976"/>
      <c r="Z124" s="977"/>
      <c r="AA124" s="1017" t="s">
        <v>479</v>
      </c>
      <c r="AB124" s="1018"/>
      <c r="AC124" s="1018"/>
      <c r="AD124" s="1018"/>
      <c r="AE124" s="1019"/>
      <c r="AF124" s="1020" t="s">
        <v>480</v>
      </c>
      <c r="AG124" s="1018"/>
      <c r="AH124" s="1018"/>
      <c r="AI124" s="1018"/>
      <c r="AJ124" s="1019"/>
      <c r="AK124" s="1020" t="s">
        <v>480</v>
      </c>
      <c r="AL124" s="1018"/>
      <c r="AM124" s="1018"/>
      <c r="AN124" s="1018"/>
      <c r="AO124" s="1019"/>
      <c r="AP124" s="1021" t="s">
        <v>393</v>
      </c>
      <c r="AQ124" s="1022"/>
      <c r="AR124" s="1022"/>
      <c r="AS124" s="1022"/>
      <c r="AT124" s="1023"/>
      <c r="AU124" s="1120" t="s">
        <v>481</v>
      </c>
      <c r="AV124" s="1121"/>
      <c r="AW124" s="1121"/>
      <c r="AX124" s="1121"/>
      <c r="AY124" s="1121"/>
      <c r="AZ124" s="1121"/>
      <c r="BA124" s="1121"/>
      <c r="BB124" s="1121"/>
      <c r="BC124" s="1121"/>
      <c r="BD124" s="1121"/>
      <c r="BE124" s="1121"/>
      <c r="BF124" s="1121"/>
      <c r="BG124" s="1121"/>
      <c r="BH124" s="1121"/>
      <c r="BI124" s="1121"/>
      <c r="BJ124" s="1121"/>
      <c r="BK124" s="1121"/>
      <c r="BL124" s="1121"/>
      <c r="BM124" s="1121"/>
      <c r="BN124" s="1121"/>
      <c r="BO124" s="1121"/>
      <c r="BP124" s="1122"/>
      <c r="BQ124" s="1123">
        <v>6.6</v>
      </c>
      <c r="BR124" s="1087"/>
      <c r="BS124" s="1087"/>
      <c r="BT124" s="1087"/>
      <c r="BU124" s="1087"/>
      <c r="BV124" s="1087">
        <v>0.3</v>
      </c>
      <c r="BW124" s="1087"/>
      <c r="BX124" s="1087"/>
      <c r="BY124" s="1087"/>
      <c r="BZ124" s="1087"/>
      <c r="CA124" s="1087">
        <v>15.5</v>
      </c>
      <c r="CB124" s="1087"/>
      <c r="CC124" s="1087"/>
      <c r="CD124" s="1087"/>
      <c r="CE124" s="1087"/>
      <c r="CF124" s="1088"/>
      <c r="CG124" s="1089"/>
      <c r="CH124" s="1089"/>
      <c r="CI124" s="1089"/>
      <c r="CJ124" s="1090"/>
      <c r="CK124" s="1072"/>
      <c r="CL124" s="1072"/>
      <c r="CM124" s="1072"/>
      <c r="CN124" s="1072"/>
      <c r="CO124" s="1073"/>
      <c r="CP124" s="1079" t="s">
        <v>482</v>
      </c>
      <c r="CQ124" s="1080"/>
      <c r="CR124" s="1080"/>
      <c r="CS124" s="1080"/>
      <c r="CT124" s="1080"/>
      <c r="CU124" s="1080"/>
      <c r="CV124" s="1080"/>
      <c r="CW124" s="1080"/>
      <c r="CX124" s="1080"/>
      <c r="CY124" s="1080"/>
      <c r="CZ124" s="1080"/>
      <c r="DA124" s="1080"/>
      <c r="DB124" s="1080"/>
      <c r="DC124" s="1080"/>
      <c r="DD124" s="1080"/>
      <c r="DE124" s="1080"/>
      <c r="DF124" s="1081"/>
      <c r="DG124" s="1064" t="s">
        <v>393</v>
      </c>
      <c r="DH124" s="1043"/>
      <c r="DI124" s="1043"/>
      <c r="DJ124" s="1043"/>
      <c r="DK124" s="1044"/>
      <c r="DL124" s="1042" t="s">
        <v>441</v>
      </c>
      <c r="DM124" s="1043"/>
      <c r="DN124" s="1043"/>
      <c r="DO124" s="1043"/>
      <c r="DP124" s="1044"/>
      <c r="DQ124" s="1042" t="s">
        <v>479</v>
      </c>
      <c r="DR124" s="1043"/>
      <c r="DS124" s="1043"/>
      <c r="DT124" s="1043"/>
      <c r="DU124" s="1044"/>
      <c r="DV124" s="1045" t="s">
        <v>483</v>
      </c>
      <c r="DW124" s="1046"/>
      <c r="DX124" s="1046"/>
      <c r="DY124" s="1046"/>
      <c r="DZ124" s="1047"/>
    </row>
    <row r="125" spans="1:130" s="248" customFormat="1" ht="26.25" customHeight="1">
      <c r="A125" s="1118"/>
      <c r="B125" s="1005"/>
      <c r="C125" s="975" t="s">
        <v>467</v>
      </c>
      <c r="D125" s="976"/>
      <c r="E125" s="976"/>
      <c r="F125" s="976"/>
      <c r="G125" s="976"/>
      <c r="H125" s="976"/>
      <c r="I125" s="976"/>
      <c r="J125" s="976"/>
      <c r="K125" s="976"/>
      <c r="L125" s="976"/>
      <c r="M125" s="976"/>
      <c r="N125" s="976"/>
      <c r="O125" s="976"/>
      <c r="P125" s="976"/>
      <c r="Q125" s="976"/>
      <c r="R125" s="976"/>
      <c r="S125" s="976"/>
      <c r="T125" s="976"/>
      <c r="U125" s="976"/>
      <c r="V125" s="976"/>
      <c r="W125" s="976"/>
      <c r="X125" s="976"/>
      <c r="Y125" s="976"/>
      <c r="Z125" s="977"/>
      <c r="AA125" s="1017" t="s">
        <v>393</v>
      </c>
      <c r="AB125" s="1018"/>
      <c r="AC125" s="1018"/>
      <c r="AD125" s="1018"/>
      <c r="AE125" s="1019"/>
      <c r="AF125" s="1020" t="s">
        <v>393</v>
      </c>
      <c r="AG125" s="1018"/>
      <c r="AH125" s="1018"/>
      <c r="AI125" s="1018"/>
      <c r="AJ125" s="1019"/>
      <c r="AK125" s="1020" t="s">
        <v>393</v>
      </c>
      <c r="AL125" s="1018"/>
      <c r="AM125" s="1018"/>
      <c r="AN125" s="1018"/>
      <c r="AO125" s="1019"/>
      <c r="AP125" s="1021" t="s">
        <v>483</v>
      </c>
      <c r="AQ125" s="1022"/>
      <c r="AR125" s="1022"/>
      <c r="AS125" s="1022"/>
      <c r="AT125" s="102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2" t="s">
        <v>484</v>
      </c>
      <c r="CL125" s="1067"/>
      <c r="CM125" s="1067"/>
      <c r="CN125" s="1067"/>
      <c r="CO125" s="1068"/>
      <c r="CP125" s="999" t="s">
        <v>485</v>
      </c>
      <c r="CQ125" s="948"/>
      <c r="CR125" s="948"/>
      <c r="CS125" s="948"/>
      <c r="CT125" s="948"/>
      <c r="CU125" s="948"/>
      <c r="CV125" s="948"/>
      <c r="CW125" s="948"/>
      <c r="CX125" s="948"/>
      <c r="CY125" s="948"/>
      <c r="CZ125" s="948"/>
      <c r="DA125" s="948"/>
      <c r="DB125" s="948"/>
      <c r="DC125" s="948"/>
      <c r="DD125" s="948"/>
      <c r="DE125" s="948"/>
      <c r="DF125" s="949"/>
      <c r="DG125" s="985" t="s">
        <v>483</v>
      </c>
      <c r="DH125" s="986"/>
      <c r="DI125" s="986"/>
      <c r="DJ125" s="986"/>
      <c r="DK125" s="986"/>
      <c r="DL125" s="986" t="s">
        <v>393</v>
      </c>
      <c r="DM125" s="986"/>
      <c r="DN125" s="986"/>
      <c r="DO125" s="986"/>
      <c r="DP125" s="986"/>
      <c r="DQ125" s="986" t="s">
        <v>393</v>
      </c>
      <c r="DR125" s="986"/>
      <c r="DS125" s="986"/>
      <c r="DT125" s="986"/>
      <c r="DU125" s="986"/>
      <c r="DV125" s="987" t="s">
        <v>486</v>
      </c>
      <c r="DW125" s="987"/>
      <c r="DX125" s="987"/>
      <c r="DY125" s="987"/>
      <c r="DZ125" s="988"/>
    </row>
    <row r="126" spans="1:130" s="248" customFormat="1" ht="26.25" customHeight="1" thickBot="1">
      <c r="A126" s="1118"/>
      <c r="B126" s="1005"/>
      <c r="C126" s="975" t="s">
        <v>469</v>
      </c>
      <c r="D126" s="976"/>
      <c r="E126" s="976"/>
      <c r="F126" s="976"/>
      <c r="G126" s="976"/>
      <c r="H126" s="976"/>
      <c r="I126" s="976"/>
      <c r="J126" s="976"/>
      <c r="K126" s="976"/>
      <c r="L126" s="976"/>
      <c r="M126" s="976"/>
      <c r="N126" s="976"/>
      <c r="O126" s="976"/>
      <c r="P126" s="976"/>
      <c r="Q126" s="976"/>
      <c r="R126" s="976"/>
      <c r="S126" s="976"/>
      <c r="T126" s="976"/>
      <c r="U126" s="976"/>
      <c r="V126" s="976"/>
      <c r="W126" s="976"/>
      <c r="X126" s="976"/>
      <c r="Y126" s="976"/>
      <c r="Z126" s="977"/>
      <c r="AA126" s="1017">
        <v>6517</v>
      </c>
      <c r="AB126" s="1018"/>
      <c r="AC126" s="1018"/>
      <c r="AD126" s="1018"/>
      <c r="AE126" s="1019"/>
      <c r="AF126" s="1020">
        <v>4302</v>
      </c>
      <c r="AG126" s="1018"/>
      <c r="AH126" s="1018"/>
      <c r="AI126" s="1018"/>
      <c r="AJ126" s="1019"/>
      <c r="AK126" s="1020">
        <v>2181</v>
      </c>
      <c r="AL126" s="1018"/>
      <c r="AM126" s="1018"/>
      <c r="AN126" s="1018"/>
      <c r="AO126" s="1019"/>
      <c r="AP126" s="1021">
        <v>0</v>
      </c>
      <c r="AQ126" s="1022"/>
      <c r="AR126" s="1022"/>
      <c r="AS126" s="1022"/>
      <c r="AT126" s="102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3"/>
      <c r="CL126" s="1070"/>
      <c r="CM126" s="1070"/>
      <c r="CN126" s="1070"/>
      <c r="CO126" s="1071"/>
      <c r="CP126" s="1008" t="s">
        <v>487</v>
      </c>
      <c r="CQ126" s="1009"/>
      <c r="CR126" s="1009"/>
      <c r="CS126" s="1009"/>
      <c r="CT126" s="1009"/>
      <c r="CU126" s="1009"/>
      <c r="CV126" s="1009"/>
      <c r="CW126" s="1009"/>
      <c r="CX126" s="1009"/>
      <c r="CY126" s="1009"/>
      <c r="CZ126" s="1009"/>
      <c r="DA126" s="1009"/>
      <c r="DB126" s="1009"/>
      <c r="DC126" s="1009"/>
      <c r="DD126" s="1009"/>
      <c r="DE126" s="1009"/>
      <c r="DF126" s="1010"/>
      <c r="DG126" s="978" t="s">
        <v>393</v>
      </c>
      <c r="DH126" s="979"/>
      <c r="DI126" s="979"/>
      <c r="DJ126" s="979"/>
      <c r="DK126" s="979"/>
      <c r="DL126" s="979" t="s">
        <v>441</v>
      </c>
      <c r="DM126" s="979"/>
      <c r="DN126" s="979"/>
      <c r="DO126" s="979"/>
      <c r="DP126" s="979"/>
      <c r="DQ126" s="979" t="s">
        <v>393</v>
      </c>
      <c r="DR126" s="979"/>
      <c r="DS126" s="979"/>
      <c r="DT126" s="979"/>
      <c r="DU126" s="979"/>
      <c r="DV126" s="980" t="s">
        <v>488</v>
      </c>
      <c r="DW126" s="980"/>
      <c r="DX126" s="980"/>
      <c r="DY126" s="980"/>
      <c r="DZ126" s="981"/>
    </row>
    <row r="127" spans="1:130" s="248" customFormat="1" ht="26.25" customHeight="1">
      <c r="A127" s="1119"/>
      <c r="B127" s="1007"/>
      <c r="C127" s="1061" t="s">
        <v>489</v>
      </c>
      <c r="D127" s="1062"/>
      <c r="E127" s="1062"/>
      <c r="F127" s="1062"/>
      <c r="G127" s="1062"/>
      <c r="H127" s="1062"/>
      <c r="I127" s="1062"/>
      <c r="J127" s="1062"/>
      <c r="K127" s="1062"/>
      <c r="L127" s="1062"/>
      <c r="M127" s="1062"/>
      <c r="N127" s="1062"/>
      <c r="O127" s="1062"/>
      <c r="P127" s="1062"/>
      <c r="Q127" s="1062"/>
      <c r="R127" s="1062"/>
      <c r="S127" s="1062"/>
      <c r="T127" s="1062"/>
      <c r="U127" s="1062"/>
      <c r="V127" s="1062"/>
      <c r="W127" s="1062"/>
      <c r="X127" s="1062"/>
      <c r="Y127" s="1062"/>
      <c r="Z127" s="1063"/>
      <c r="AA127" s="1017">
        <v>486</v>
      </c>
      <c r="AB127" s="1018"/>
      <c r="AC127" s="1018"/>
      <c r="AD127" s="1018"/>
      <c r="AE127" s="1019"/>
      <c r="AF127" s="1020">
        <v>245</v>
      </c>
      <c r="AG127" s="1018"/>
      <c r="AH127" s="1018"/>
      <c r="AI127" s="1018"/>
      <c r="AJ127" s="1019"/>
      <c r="AK127" s="1020">
        <v>51294</v>
      </c>
      <c r="AL127" s="1018"/>
      <c r="AM127" s="1018"/>
      <c r="AN127" s="1018"/>
      <c r="AO127" s="1019"/>
      <c r="AP127" s="1021">
        <v>0.3</v>
      </c>
      <c r="AQ127" s="1022"/>
      <c r="AR127" s="1022"/>
      <c r="AS127" s="1022"/>
      <c r="AT127" s="1023"/>
      <c r="AU127" s="284"/>
      <c r="AV127" s="284"/>
      <c r="AW127" s="284"/>
      <c r="AX127" s="1091" t="s">
        <v>490</v>
      </c>
      <c r="AY127" s="1092"/>
      <c r="AZ127" s="1092"/>
      <c r="BA127" s="1092"/>
      <c r="BB127" s="1092"/>
      <c r="BC127" s="1092"/>
      <c r="BD127" s="1092"/>
      <c r="BE127" s="1093"/>
      <c r="BF127" s="1094" t="s">
        <v>491</v>
      </c>
      <c r="BG127" s="1092"/>
      <c r="BH127" s="1092"/>
      <c r="BI127" s="1092"/>
      <c r="BJ127" s="1092"/>
      <c r="BK127" s="1092"/>
      <c r="BL127" s="1093"/>
      <c r="BM127" s="1094" t="s">
        <v>492</v>
      </c>
      <c r="BN127" s="1092"/>
      <c r="BO127" s="1092"/>
      <c r="BP127" s="1092"/>
      <c r="BQ127" s="1092"/>
      <c r="BR127" s="1092"/>
      <c r="BS127" s="1093"/>
      <c r="BT127" s="1094" t="s">
        <v>493</v>
      </c>
      <c r="BU127" s="1092"/>
      <c r="BV127" s="1092"/>
      <c r="BW127" s="1092"/>
      <c r="BX127" s="1092"/>
      <c r="BY127" s="1092"/>
      <c r="BZ127" s="1116"/>
      <c r="CA127" s="284"/>
      <c r="CB127" s="284"/>
      <c r="CC127" s="284"/>
      <c r="CD127" s="285"/>
      <c r="CE127" s="285"/>
      <c r="CF127" s="285"/>
      <c r="CG127" s="282"/>
      <c r="CH127" s="282"/>
      <c r="CI127" s="282"/>
      <c r="CJ127" s="283"/>
      <c r="CK127" s="1083"/>
      <c r="CL127" s="1070"/>
      <c r="CM127" s="1070"/>
      <c r="CN127" s="1070"/>
      <c r="CO127" s="1071"/>
      <c r="CP127" s="1008" t="s">
        <v>494</v>
      </c>
      <c r="CQ127" s="1009"/>
      <c r="CR127" s="1009"/>
      <c r="CS127" s="1009"/>
      <c r="CT127" s="1009"/>
      <c r="CU127" s="1009"/>
      <c r="CV127" s="1009"/>
      <c r="CW127" s="1009"/>
      <c r="CX127" s="1009"/>
      <c r="CY127" s="1009"/>
      <c r="CZ127" s="1009"/>
      <c r="DA127" s="1009"/>
      <c r="DB127" s="1009"/>
      <c r="DC127" s="1009"/>
      <c r="DD127" s="1009"/>
      <c r="DE127" s="1009"/>
      <c r="DF127" s="1010"/>
      <c r="DG127" s="978" t="s">
        <v>495</v>
      </c>
      <c r="DH127" s="979"/>
      <c r="DI127" s="979"/>
      <c r="DJ127" s="979"/>
      <c r="DK127" s="979"/>
      <c r="DL127" s="979" t="s">
        <v>479</v>
      </c>
      <c r="DM127" s="979"/>
      <c r="DN127" s="979"/>
      <c r="DO127" s="979"/>
      <c r="DP127" s="979"/>
      <c r="DQ127" s="979" t="s">
        <v>393</v>
      </c>
      <c r="DR127" s="979"/>
      <c r="DS127" s="979"/>
      <c r="DT127" s="979"/>
      <c r="DU127" s="979"/>
      <c r="DV127" s="980" t="s">
        <v>441</v>
      </c>
      <c r="DW127" s="980"/>
      <c r="DX127" s="980"/>
      <c r="DY127" s="980"/>
      <c r="DZ127" s="981"/>
    </row>
    <row r="128" spans="1:130" s="248" customFormat="1" ht="26.25" customHeight="1" thickBot="1">
      <c r="A128" s="1102" t="s">
        <v>496</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497</v>
      </c>
      <c r="X128" s="1104"/>
      <c r="Y128" s="1104"/>
      <c r="Z128" s="1105"/>
      <c r="AA128" s="1106">
        <v>192061</v>
      </c>
      <c r="AB128" s="1107"/>
      <c r="AC128" s="1107"/>
      <c r="AD128" s="1107"/>
      <c r="AE128" s="1108"/>
      <c r="AF128" s="1109">
        <v>194511</v>
      </c>
      <c r="AG128" s="1107"/>
      <c r="AH128" s="1107"/>
      <c r="AI128" s="1107"/>
      <c r="AJ128" s="1108"/>
      <c r="AK128" s="1109">
        <v>186629</v>
      </c>
      <c r="AL128" s="1107"/>
      <c r="AM128" s="1107"/>
      <c r="AN128" s="1107"/>
      <c r="AO128" s="1108"/>
      <c r="AP128" s="1110"/>
      <c r="AQ128" s="1111"/>
      <c r="AR128" s="1111"/>
      <c r="AS128" s="1111"/>
      <c r="AT128" s="1112"/>
      <c r="AU128" s="284"/>
      <c r="AV128" s="284"/>
      <c r="AW128" s="284"/>
      <c r="AX128" s="947" t="s">
        <v>498</v>
      </c>
      <c r="AY128" s="948"/>
      <c r="AZ128" s="948"/>
      <c r="BA128" s="948"/>
      <c r="BB128" s="948"/>
      <c r="BC128" s="948"/>
      <c r="BD128" s="948"/>
      <c r="BE128" s="949"/>
      <c r="BF128" s="1113" t="s">
        <v>495</v>
      </c>
      <c r="BG128" s="1114"/>
      <c r="BH128" s="1114"/>
      <c r="BI128" s="1114"/>
      <c r="BJ128" s="1114"/>
      <c r="BK128" s="1114"/>
      <c r="BL128" s="1115"/>
      <c r="BM128" s="1113">
        <v>12.59</v>
      </c>
      <c r="BN128" s="1114"/>
      <c r="BO128" s="1114"/>
      <c r="BP128" s="1114"/>
      <c r="BQ128" s="1114"/>
      <c r="BR128" s="1114"/>
      <c r="BS128" s="1115"/>
      <c r="BT128" s="1113">
        <v>20</v>
      </c>
      <c r="BU128" s="1114"/>
      <c r="BV128" s="1114"/>
      <c r="BW128" s="1114"/>
      <c r="BX128" s="1114"/>
      <c r="BY128" s="1114"/>
      <c r="BZ128" s="1138"/>
      <c r="CA128" s="285"/>
      <c r="CB128" s="285"/>
      <c r="CC128" s="285"/>
      <c r="CD128" s="285"/>
      <c r="CE128" s="285"/>
      <c r="CF128" s="285"/>
      <c r="CG128" s="282"/>
      <c r="CH128" s="282"/>
      <c r="CI128" s="282"/>
      <c r="CJ128" s="283"/>
      <c r="CK128" s="1084"/>
      <c r="CL128" s="1085"/>
      <c r="CM128" s="1085"/>
      <c r="CN128" s="1085"/>
      <c r="CO128" s="1086"/>
      <c r="CP128" s="1095" t="s">
        <v>499</v>
      </c>
      <c r="CQ128" s="1096"/>
      <c r="CR128" s="1096"/>
      <c r="CS128" s="1096"/>
      <c r="CT128" s="1096"/>
      <c r="CU128" s="1096"/>
      <c r="CV128" s="1096"/>
      <c r="CW128" s="1096"/>
      <c r="CX128" s="1096"/>
      <c r="CY128" s="1096"/>
      <c r="CZ128" s="1096"/>
      <c r="DA128" s="1096"/>
      <c r="DB128" s="1096"/>
      <c r="DC128" s="1096"/>
      <c r="DD128" s="1096"/>
      <c r="DE128" s="1096"/>
      <c r="DF128" s="1097"/>
      <c r="DG128" s="1098" t="s">
        <v>488</v>
      </c>
      <c r="DH128" s="1099"/>
      <c r="DI128" s="1099"/>
      <c r="DJ128" s="1099"/>
      <c r="DK128" s="1099"/>
      <c r="DL128" s="1099" t="s">
        <v>488</v>
      </c>
      <c r="DM128" s="1099"/>
      <c r="DN128" s="1099"/>
      <c r="DO128" s="1099"/>
      <c r="DP128" s="1099"/>
      <c r="DQ128" s="1099" t="s">
        <v>483</v>
      </c>
      <c r="DR128" s="1099"/>
      <c r="DS128" s="1099"/>
      <c r="DT128" s="1099"/>
      <c r="DU128" s="1099"/>
      <c r="DV128" s="1100" t="s">
        <v>480</v>
      </c>
      <c r="DW128" s="1100"/>
      <c r="DX128" s="1100"/>
      <c r="DY128" s="1100"/>
      <c r="DZ128" s="1101"/>
    </row>
    <row r="129" spans="1:131" s="248" customFormat="1" ht="26.25" customHeight="1">
      <c r="A129" s="989" t="s">
        <v>107</v>
      </c>
      <c r="B129" s="990"/>
      <c r="C129" s="990"/>
      <c r="D129" s="990"/>
      <c r="E129" s="990"/>
      <c r="F129" s="990"/>
      <c r="G129" s="990"/>
      <c r="H129" s="990"/>
      <c r="I129" s="990"/>
      <c r="J129" s="990"/>
      <c r="K129" s="990"/>
      <c r="L129" s="990"/>
      <c r="M129" s="990"/>
      <c r="N129" s="990"/>
      <c r="O129" s="990"/>
      <c r="P129" s="990"/>
      <c r="Q129" s="990"/>
      <c r="R129" s="990"/>
      <c r="S129" s="990"/>
      <c r="T129" s="990"/>
      <c r="U129" s="990"/>
      <c r="V129" s="990"/>
      <c r="W129" s="1132" t="s">
        <v>500</v>
      </c>
      <c r="X129" s="1133"/>
      <c r="Y129" s="1133"/>
      <c r="Z129" s="1134"/>
      <c r="AA129" s="1017">
        <v>17720917</v>
      </c>
      <c r="AB129" s="1018"/>
      <c r="AC129" s="1018"/>
      <c r="AD129" s="1018"/>
      <c r="AE129" s="1019"/>
      <c r="AF129" s="1020">
        <v>17851844</v>
      </c>
      <c r="AG129" s="1018"/>
      <c r="AH129" s="1018"/>
      <c r="AI129" s="1018"/>
      <c r="AJ129" s="1019"/>
      <c r="AK129" s="1020">
        <v>18096356</v>
      </c>
      <c r="AL129" s="1018"/>
      <c r="AM129" s="1018"/>
      <c r="AN129" s="1018"/>
      <c r="AO129" s="1019"/>
      <c r="AP129" s="1135"/>
      <c r="AQ129" s="1136"/>
      <c r="AR129" s="1136"/>
      <c r="AS129" s="1136"/>
      <c r="AT129" s="1137"/>
      <c r="AU129" s="286"/>
      <c r="AV129" s="286"/>
      <c r="AW129" s="286"/>
      <c r="AX129" s="1126" t="s">
        <v>501</v>
      </c>
      <c r="AY129" s="1009"/>
      <c r="AZ129" s="1009"/>
      <c r="BA129" s="1009"/>
      <c r="BB129" s="1009"/>
      <c r="BC129" s="1009"/>
      <c r="BD129" s="1009"/>
      <c r="BE129" s="1010"/>
      <c r="BF129" s="1127" t="s">
        <v>393</v>
      </c>
      <c r="BG129" s="1128"/>
      <c r="BH129" s="1128"/>
      <c r="BI129" s="1128"/>
      <c r="BJ129" s="1128"/>
      <c r="BK129" s="1128"/>
      <c r="BL129" s="1129"/>
      <c r="BM129" s="1127">
        <v>17.59</v>
      </c>
      <c r="BN129" s="1128"/>
      <c r="BO129" s="1128"/>
      <c r="BP129" s="1128"/>
      <c r="BQ129" s="1128"/>
      <c r="BR129" s="1128"/>
      <c r="BS129" s="1129"/>
      <c r="BT129" s="1127">
        <v>30</v>
      </c>
      <c r="BU129" s="1130"/>
      <c r="BV129" s="1130"/>
      <c r="BW129" s="1130"/>
      <c r="BX129" s="1130"/>
      <c r="BY129" s="1130"/>
      <c r="BZ129" s="1131"/>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989" t="s">
        <v>502</v>
      </c>
      <c r="B130" s="990"/>
      <c r="C130" s="990"/>
      <c r="D130" s="990"/>
      <c r="E130" s="990"/>
      <c r="F130" s="990"/>
      <c r="G130" s="990"/>
      <c r="H130" s="990"/>
      <c r="I130" s="990"/>
      <c r="J130" s="990"/>
      <c r="K130" s="990"/>
      <c r="L130" s="990"/>
      <c r="M130" s="990"/>
      <c r="N130" s="990"/>
      <c r="O130" s="990"/>
      <c r="P130" s="990"/>
      <c r="Q130" s="990"/>
      <c r="R130" s="990"/>
      <c r="S130" s="990"/>
      <c r="T130" s="990"/>
      <c r="U130" s="990"/>
      <c r="V130" s="990"/>
      <c r="W130" s="1132" t="s">
        <v>503</v>
      </c>
      <c r="X130" s="1133"/>
      <c r="Y130" s="1133"/>
      <c r="Z130" s="1134"/>
      <c r="AA130" s="1017">
        <v>2939727</v>
      </c>
      <c r="AB130" s="1018"/>
      <c r="AC130" s="1018"/>
      <c r="AD130" s="1018"/>
      <c r="AE130" s="1019"/>
      <c r="AF130" s="1020">
        <v>3033137</v>
      </c>
      <c r="AG130" s="1018"/>
      <c r="AH130" s="1018"/>
      <c r="AI130" s="1018"/>
      <c r="AJ130" s="1019"/>
      <c r="AK130" s="1020">
        <v>3019548</v>
      </c>
      <c r="AL130" s="1018"/>
      <c r="AM130" s="1018"/>
      <c r="AN130" s="1018"/>
      <c r="AO130" s="1019"/>
      <c r="AP130" s="1135"/>
      <c r="AQ130" s="1136"/>
      <c r="AR130" s="1136"/>
      <c r="AS130" s="1136"/>
      <c r="AT130" s="1137"/>
      <c r="AU130" s="286"/>
      <c r="AV130" s="286"/>
      <c r="AW130" s="286"/>
      <c r="AX130" s="1126" t="s">
        <v>504</v>
      </c>
      <c r="AY130" s="1009"/>
      <c r="AZ130" s="1009"/>
      <c r="BA130" s="1009"/>
      <c r="BB130" s="1009"/>
      <c r="BC130" s="1009"/>
      <c r="BD130" s="1009"/>
      <c r="BE130" s="1010"/>
      <c r="BF130" s="1163">
        <v>8.5</v>
      </c>
      <c r="BG130" s="1164"/>
      <c r="BH130" s="1164"/>
      <c r="BI130" s="1164"/>
      <c r="BJ130" s="1164"/>
      <c r="BK130" s="1164"/>
      <c r="BL130" s="1165"/>
      <c r="BM130" s="1163">
        <v>25</v>
      </c>
      <c r="BN130" s="1164"/>
      <c r="BO130" s="1164"/>
      <c r="BP130" s="1164"/>
      <c r="BQ130" s="1164"/>
      <c r="BR130" s="1164"/>
      <c r="BS130" s="1165"/>
      <c r="BT130" s="1163">
        <v>35</v>
      </c>
      <c r="BU130" s="1166"/>
      <c r="BV130" s="1166"/>
      <c r="BW130" s="1166"/>
      <c r="BX130" s="1166"/>
      <c r="BY130" s="1166"/>
      <c r="BZ130" s="1167"/>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168"/>
      <c r="B131" s="1169"/>
      <c r="C131" s="1169"/>
      <c r="D131" s="1169"/>
      <c r="E131" s="1169"/>
      <c r="F131" s="1169"/>
      <c r="G131" s="1169"/>
      <c r="H131" s="1169"/>
      <c r="I131" s="1169"/>
      <c r="J131" s="1169"/>
      <c r="K131" s="1169"/>
      <c r="L131" s="1169"/>
      <c r="M131" s="1169"/>
      <c r="N131" s="1169"/>
      <c r="O131" s="1169"/>
      <c r="P131" s="1169"/>
      <c r="Q131" s="1169"/>
      <c r="R131" s="1169"/>
      <c r="S131" s="1169"/>
      <c r="T131" s="1169"/>
      <c r="U131" s="1169"/>
      <c r="V131" s="1169"/>
      <c r="W131" s="1170" t="s">
        <v>505</v>
      </c>
      <c r="X131" s="1171"/>
      <c r="Y131" s="1171"/>
      <c r="Z131" s="1172"/>
      <c r="AA131" s="1064">
        <v>14781190</v>
      </c>
      <c r="AB131" s="1043"/>
      <c r="AC131" s="1043"/>
      <c r="AD131" s="1043"/>
      <c r="AE131" s="1044"/>
      <c r="AF131" s="1042">
        <v>14818707</v>
      </c>
      <c r="AG131" s="1043"/>
      <c r="AH131" s="1043"/>
      <c r="AI131" s="1043"/>
      <c r="AJ131" s="1044"/>
      <c r="AK131" s="1042">
        <v>15076808</v>
      </c>
      <c r="AL131" s="1043"/>
      <c r="AM131" s="1043"/>
      <c r="AN131" s="1043"/>
      <c r="AO131" s="1044"/>
      <c r="AP131" s="1173"/>
      <c r="AQ131" s="1174"/>
      <c r="AR131" s="1174"/>
      <c r="AS131" s="1174"/>
      <c r="AT131" s="1175"/>
      <c r="AU131" s="286"/>
      <c r="AV131" s="286"/>
      <c r="AW131" s="286"/>
      <c r="AX131" s="1145" t="s">
        <v>506</v>
      </c>
      <c r="AY131" s="1096"/>
      <c r="AZ131" s="1096"/>
      <c r="BA131" s="1096"/>
      <c r="BB131" s="1096"/>
      <c r="BC131" s="1096"/>
      <c r="BD131" s="1096"/>
      <c r="BE131" s="1097"/>
      <c r="BF131" s="1146">
        <v>15.5</v>
      </c>
      <c r="BG131" s="1147"/>
      <c r="BH131" s="1147"/>
      <c r="BI131" s="1147"/>
      <c r="BJ131" s="1147"/>
      <c r="BK131" s="1147"/>
      <c r="BL131" s="1148"/>
      <c r="BM131" s="1146">
        <v>350</v>
      </c>
      <c r="BN131" s="1147"/>
      <c r="BO131" s="1147"/>
      <c r="BP131" s="1147"/>
      <c r="BQ131" s="1147"/>
      <c r="BR131" s="1147"/>
      <c r="BS131" s="1148"/>
      <c r="BT131" s="1149"/>
      <c r="BU131" s="1150"/>
      <c r="BV131" s="1150"/>
      <c r="BW131" s="1150"/>
      <c r="BX131" s="1150"/>
      <c r="BY131" s="1150"/>
      <c r="BZ131" s="115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52" t="s">
        <v>507</v>
      </c>
      <c r="B132" s="1153"/>
      <c r="C132" s="1153"/>
      <c r="D132" s="1153"/>
      <c r="E132" s="1153"/>
      <c r="F132" s="1153"/>
      <c r="G132" s="1153"/>
      <c r="H132" s="1153"/>
      <c r="I132" s="1153"/>
      <c r="J132" s="1153"/>
      <c r="K132" s="1153"/>
      <c r="L132" s="1153"/>
      <c r="M132" s="1153"/>
      <c r="N132" s="1153"/>
      <c r="O132" s="1153"/>
      <c r="P132" s="1153"/>
      <c r="Q132" s="1153"/>
      <c r="R132" s="1153"/>
      <c r="S132" s="1153"/>
      <c r="T132" s="1153"/>
      <c r="U132" s="1153"/>
      <c r="V132" s="1156" t="s">
        <v>508</v>
      </c>
      <c r="W132" s="1156"/>
      <c r="X132" s="1156"/>
      <c r="Y132" s="1156"/>
      <c r="Z132" s="1157"/>
      <c r="AA132" s="1158">
        <v>7.8858265129999996</v>
      </c>
      <c r="AB132" s="1159"/>
      <c r="AC132" s="1159"/>
      <c r="AD132" s="1159"/>
      <c r="AE132" s="1160"/>
      <c r="AF132" s="1161">
        <v>8.1840406179999992</v>
      </c>
      <c r="AG132" s="1159"/>
      <c r="AH132" s="1159"/>
      <c r="AI132" s="1159"/>
      <c r="AJ132" s="1160"/>
      <c r="AK132" s="1161">
        <v>9.6287378710000002</v>
      </c>
      <c r="AL132" s="1159"/>
      <c r="AM132" s="1159"/>
      <c r="AN132" s="1159"/>
      <c r="AO132" s="1160"/>
      <c r="AP132" s="1058"/>
      <c r="AQ132" s="1059"/>
      <c r="AR132" s="1059"/>
      <c r="AS132" s="1059"/>
      <c r="AT132" s="116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54"/>
      <c r="B133" s="1155"/>
      <c r="C133" s="1155"/>
      <c r="D133" s="1155"/>
      <c r="E133" s="1155"/>
      <c r="F133" s="1155"/>
      <c r="G133" s="1155"/>
      <c r="H133" s="1155"/>
      <c r="I133" s="1155"/>
      <c r="J133" s="1155"/>
      <c r="K133" s="1155"/>
      <c r="L133" s="1155"/>
      <c r="M133" s="1155"/>
      <c r="N133" s="1155"/>
      <c r="O133" s="1155"/>
      <c r="P133" s="1155"/>
      <c r="Q133" s="1155"/>
      <c r="R133" s="1155"/>
      <c r="S133" s="1155"/>
      <c r="T133" s="1155"/>
      <c r="U133" s="1155"/>
      <c r="V133" s="1139" t="s">
        <v>509</v>
      </c>
      <c r="W133" s="1139"/>
      <c r="X133" s="1139"/>
      <c r="Y133" s="1139"/>
      <c r="Z133" s="1140"/>
      <c r="AA133" s="1141">
        <v>8.1</v>
      </c>
      <c r="AB133" s="1142"/>
      <c r="AC133" s="1142"/>
      <c r="AD133" s="1142"/>
      <c r="AE133" s="1143"/>
      <c r="AF133" s="1141">
        <v>8.1</v>
      </c>
      <c r="AG133" s="1142"/>
      <c r="AH133" s="1142"/>
      <c r="AI133" s="1142"/>
      <c r="AJ133" s="1143"/>
      <c r="AK133" s="1141">
        <v>8.5</v>
      </c>
      <c r="AL133" s="1142"/>
      <c r="AM133" s="1142"/>
      <c r="AN133" s="1142"/>
      <c r="AO133" s="1143"/>
      <c r="AP133" s="1088"/>
      <c r="AQ133" s="1089"/>
      <c r="AR133" s="1089"/>
      <c r="AS133" s="1089"/>
      <c r="AT133" s="1144"/>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gHn3MStURXrZKwR9gTBznlBRNTl9ys1+4iDCE6hTAfTdcOhbz3k6tG3YFfjJEdeBF//02YiOsEoAL18bfVm3GQ==" saltValue="7jcdmQHCbAqyCRWNHOJQK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510</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wjJj8esrj5qfvYIKeiw2SjRmb2C37Z5nzjGhQqp27voqM1fs5Q2l+gyhf5GlORF/n6IOoBvF36dQyvtvL+0+sg==" saltValue="p4hFksAlfxtAN39yVDKgx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Z+LehZ+YKAn04FnFbW8QYUS65t7LC73Mw2bmK0NWyyIRh5DfJZujQXnR91QhbgkOZSozZb5lUDsB7Au5CkSijw==" saltValue="ANKJkJ5zq6r/EzpXaXEMQ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512</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6" t="s">
        <v>513</v>
      </c>
      <c r="AP7" s="305"/>
      <c r="AQ7" s="306" t="s">
        <v>514</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7"/>
      <c r="AP8" s="311" t="s">
        <v>515</v>
      </c>
      <c r="AQ8" s="312" t="s">
        <v>516</v>
      </c>
      <c r="AR8" s="313" t="s">
        <v>517</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8" t="s">
        <v>518</v>
      </c>
      <c r="AL9" s="1179"/>
      <c r="AM9" s="1179"/>
      <c r="AN9" s="1180"/>
      <c r="AO9" s="314">
        <v>4385550</v>
      </c>
      <c r="AP9" s="314">
        <v>66982</v>
      </c>
      <c r="AQ9" s="315">
        <v>81198</v>
      </c>
      <c r="AR9" s="316">
        <v>-17.5</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8" t="s">
        <v>519</v>
      </c>
      <c r="AL10" s="1179"/>
      <c r="AM10" s="1179"/>
      <c r="AN10" s="1180"/>
      <c r="AO10" s="317">
        <v>811036</v>
      </c>
      <c r="AP10" s="317">
        <v>12387</v>
      </c>
      <c r="AQ10" s="318">
        <v>5531</v>
      </c>
      <c r="AR10" s="319">
        <v>124</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8" t="s">
        <v>520</v>
      </c>
      <c r="AL11" s="1179"/>
      <c r="AM11" s="1179"/>
      <c r="AN11" s="1180"/>
      <c r="AO11" s="317">
        <v>50747</v>
      </c>
      <c r="AP11" s="317">
        <v>775</v>
      </c>
      <c r="AQ11" s="318">
        <v>1383</v>
      </c>
      <c r="AR11" s="319">
        <v>-44</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8" t="s">
        <v>521</v>
      </c>
      <c r="AL12" s="1179"/>
      <c r="AM12" s="1179"/>
      <c r="AN12" s="1180"/>
      <c r="AO12" s="317" t="s">
        <v>522</v>
      </c>
      <c r="AP12" s="317" t="s">
        <v>522</v>
      </c>
      <c r="AQ12" s="318">
        <v>8</v>
      </c>
      <c r="AR12" s="319" t="s">
        <v>522</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8" t="s">
        <v>523</v>
      </c>
      <c r="AL13" s="1179"/>
      <c r="AM13" s="1179"/>
      <c r="AN13" s="1180"/>
      <c r="AO13" s="317">
        <v>232022</v>
      </c>
      <c r="AP13" s="317">
        <v>3544</v>
      </c>
      <c r="AQ13" s="318">
        <v>2870</v>
      </c>
      <c r="AR13" s="319">
        <v>23.5</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8" t="s">
        <v>524</v>
      </c>
      <c r="AL14" s="1179"/>
      <c r="AM14" s="1179"/>
      <c r="AN14" s="1180"/>
      <c r="AO14" s="317">
        <v>222373</v>
      </c>
      <c r="AP14" s="317">
        <v>3396</v>
      </c>
      <c r="AQ14" s="318">
        <v>1754</v>
      </c>
      <c r="AR14" s="319">
        <v>93.6</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4" t="s">
        <v>525</v>
      </c>
      <c r="AL15" s="1185"/>
      <c r="AM15" s="1185"/>
      <c r="AN15" s="1186"/>
      <c r="AO15" s="317">
        <v>-391956</v>
      </c>
      <c r="AP15" s="317">
        <v>-5986</v>
      </c>
      <c r="AQ15" s="318">
        <v>-6387</v>
      </c>
      <c r="AR15" s="319">
        <v>-6.3</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4" t="s">
        <v>186</v>
      </c>
      <c r="AL16" s="1185"/>
      <c r="AM16" s="1185"/>
      <c r="AN16" s="1186"/>
      <c r="AO16" s="317">
        <v>5309772</v>
      </c>
      <c r="AP16" s="317">
        <v>81097</v>
      </c>
      <c r="AQ16" s="318">
        <v>86357</v>
      </c>
      <c r="AR16" s="319">
        <v>-6.1</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526</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527</v>
      </c>
      <c r="AP20" s="326" t="s">
        <v>528</v>
      </c>
      <c r="AQ20" s="327" t="s">
        <v>529</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7" t="s">
        <v>530</v>
      </c>
      <c r="AL21" s="1188"/>
      <c r="AM21" s="1188"/>
      <c r="AN21" s="1189"/>
      <c r="AO21" s="330">
        <v>7.3</v>
      </c>
      <c r="AP21" s="331">
        <v>8.1999999999999993</v>
      </c>
      <c r="AQ21" s="332">
        <v>-0.9</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7" t="s">
        <v>531</v>
      </c>
      <c r="AL22" s="1188"/>
      <c r="AM22" s="1188"/>
      <c r="AN22" s="1189"/>
      <c r="AO22" s="335">
        <v>97.7</v>
      </c>
      <c r="AP22" s="336">
        <v>98</v>
      </c>
      <c r="AQ22" s="337">
        <v>-0.3</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534</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6" t="s">
        <v>513</v>
      </c>
      <c r="AP30" s="305"/>
      <c r="AQ30" s="306" t="s">
        <v>514</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7"/>
      <c r="AP31" s="311" t="s">
        <v>515</v>
      </c>
      <c r="AQ31" s="312" t="s">
        <v>516</v>
      </c>
      <c r="AR31" s="313" t="s">
        <v>517</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1" t="s">
        <v>535</v>
      </c>
      <c r="AL32" s="1182"/>
      <c r="AM32" s="1182"/>
      <c r="AN32" s="1183"/>
      <c r="AO32" s="345">
        <v>3851551</v>
      </c>
      <c r="AP32" s="345">
        <v>58826</v>
      </c>
      <c r="AQ32" s="346">
        <v>54377</v>
      </c>
      <c r="AR32" s="347">
        <v>8.1999999999999993</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1" t="s">
        <v>536</v>
      </c>
      <c r="AL33" s="1182"/>
      <c r="AM33" s="1182"/>
      <c r="AN33" s="1183"/>
      <c r="AO33" s="345" t="s">
        <v>522</v>
      </c>
      <c r="AP33" s="345" t="s">
        <v>522</v>
      </c>
      <c r="AQ33" s="346" t="s">
        <v>522</v>
      </c>
      <c r="AR33" s="347" t="s">
        <v>522</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1" t="s">
        <v>537</v>
      </c>
      <c r="AL34" s="1182"/>
      <c r="AM34" s="1182"/>
      <c r="AN34" s="1183"/>
      <c r="AO34" s="345" t="s">
        <v>522</v>
      </c>
      <c r="AP34" s="345" t="s">
        <v>522</v>
      </c>
      <c r="AQ34" s="346">
        <v>3</v>
      </c>
      <c r="AR34" s="347" t="s">
        <v>522</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1" t="s">
        <v>538</v>
      </c>
      <c r="AL35" s="1182"/>
      <c r="AM35" s="1182"/>
      <c r="AN35" s="1183"/>
      <c r="AO35" s="345">
        <v>590434</v>
      </c>
      <c r="AP35" s="345">
        <v>9018</v>
      </c>
      <c r="AQ35" s="346">
        <v>13654</v>
      </c>
      <c r="AR35" s="347">
        <v>-34</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1" t="s">
        <v>539</v>
      </c>
      <c r="AL36" s="1182"/>
      <c r="AM36" s="1182"/>
      <c r="AN36" s="1183"/>
      <c r="AO36" s="345">
        <v>162297</v>
      </c>
      <c r="AP36" s="345">
        <v>2479</v>
      </c>
      <c r="AQ36" s="346">
        <v>1462</v>
      </c>
      <c r="AR36" s="347">
        <v>69.599999999999994</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1" t="s">
        <v>540</v>
      </c>
      <c r="AL37" s="1182"/>
      <c r="AM37" s="1182"/>
      <c r="AN37" s="1183"/>
      <c r="AO37" s="345">
        <v>53475</v>
      </c>
      <c r="AP37" s="345">
        <v>817</v>
      </c>
      <c r="AQ37" s="346">
        <v>670</v>
      </c>
      <c r="AR37" s="347">
        <v>21.9</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90" t="s">
        <v>541</v>
      </c>
      <c r="AL38" s="1191"/>
      <c r="AM38" s="1191"/>
      <c r="AN38" s="1192"/>
      <c r="AO38" s="348">
        <v>126</v>
      </c>
      <c r="AP38" s="348">
        <v>2</v>
      </c>
      <c r="AQ38" s="349">
        <v>1</v>
      </c>
      <c r="AR38" s="337">
        <v>100</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90" t="s">
        <v>542</v>
      </c>
      <c r="AL39" s="1191"/>
      <c r="AM39" s="1191"/>
      <c r="AN39" s="1192"/>
      <c r="AO39" s="345">
        <v>-186629</v>
      </c>
      <c r="AP39" s="345">
        <v>-2850</v>
      </c>
      <c r="AQ39" s="346">
        <v>-4140</v>
      </c>
      <c r="AR39" s="347">
        <v>-31.2</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1" t="s">
        <v>543</v>
      </c>
      <c r="AL40" s="1182"/>
      <c r="AM40" s="1182"/>
      <c r="AN40" s="1183"/>
      <c r="AO40" s="345">
        <v>-3019548</v>
      </c>
      <c r="AP40" s="345">
        <v>-46118</v>
      </c>
      <c r="AQ40" s="346">
        <v>-48517</v>
      </c>
      <c r="AR40" s="347">
        <v>-4.9000000000000004</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3" t="s">
        <v>298</v>
      </c>
      <c r="AL41" s="1194"/>
      <c r="AM41" s="1194"/>
      <c r="AN41" s="1195"/>
      <c r="AO41" s="345">
        <v>1451706</v>
      </c>
      <c r="AP41" s="345">
        <v>22172</v>
      </c>
      <c r="AQ41" s="346">
        <v>17509</v>
      </c>
      <c r="AR41" s="347">
        <v>26.6</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544</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546</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6" t="s">
        <v>513</v>
      </c>
      <c r="AN49" s="1198" t="s">
        <v>547</v>
      </c>
      <c r="AO49" s="1199"/>
      <c r="AP49" s="1199"/>
      <c r="AQ49" s="1199"/>
      <c r="AR49" s="1200"/>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7"/>
      <c r="AN50" s="361" t="s">
        <v>548</v>
      </c>
      <c r="AO50" s="362" t="s">
        <v>549</v>
      </c>
      <c r="AP50" s="363" t="s">
        <v>550</v>
      </c>
      <c r="AQ50" s="364" t="s">
        <v>551</v>
      </c>
      <c r="AR50" s="365" t="s">
        <v>552</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553</v>
      </c>
      <c r="AL51" s="358"/>
      <c r="AM51" s="366">
        <v>6653549</v>
      </c>
      <c r="AN51" s="367">
        <v>98418</v>
      </c>
      <c r="AO51" s="368">
        <v>48.3</v>
      </c>
      <c r="AP51" s="369">
        <v>67319</v>
      </c>
      <c r="AQ51" s="370">
        <v>-27</v>
      </c>
      <c r="AR51" s="371">
        <v>75.3</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554</v>
      </c>
      <c r="AM52" s="374">
        <v>3607923</v>
      </c>
      <c r="AN52" s="375">
        <v>53368</v>
      </c>
      <c r="AO52" s="376">
        <v>33.299999999999997</v>
      </c>
      <c r="AP52" s="377">
        <v>38101</v>
      </c>
      <c r="AQ52" s="378">
        <v>2.4</v>
      </c>
      <c r="AR52" s="379">
        <v>30.9</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555</v>
      </c>
      <c r="AL53" s="358"/>
      <c r="AM53" s="366">
        <v>9707157</v>
      </c>
      <c r="AN53" s="367">
        <v>144321</v>
      </c>
      <c r="AO53" s="368">
        <v>46.6</v>
      </c>
      <c r="AP53" s="369">
        <v>70615</v>
      </c>
      <c r="AQ53" s="370">
        <v>4.9000000000000004</v>
      </c>
      <c r="AR53" s="371">
        <v>41.7</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554</v>
      </c>
      <c r="AM54" s="374">
        <v>4589546</v>
      </c>
      <c r="AN54" s="375">
        <v>68235</v>
      </c>
      <c r="AO54" s="376">
        <v>27.9</v>
      </c>
      <c r="AP54" s="377">
        <v>37382</v>
      </c>
      <c r="AQ54" s="378">
        <v>-1.9</v>
      </c>
      <c r="AR54" s="379">
        <v>29.8</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556</v>
      </c>
      <c r="AL55" s="358"/>
      <c r="AM55" s="366">
        <v>7159843</v>
      </c>
      <c r="AN55" s="367">
        <v>107462</v>
      </c>
      <c r="AO55" s="368">
        <v>-25.5</v>
      </c>
      <c r="AP55" s="369">
        <v>69185</v>
      </c>
      <c r="AQ55" s="370">
        <v>-2</v>
      </c>
      <c r="AR55" s="371">
        <v>-23.5</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554</v>
      </c>
      <c r="AM56" s="374">
        <v>2877151</v>
      </c>
      <c r="AN56" s="375">
        <v>43183</v>
      </c>
      <c r="AO56" s="376">
        <v>-36.700000000000003</v>
      </c>
      <c r="AP56" s="377">
        <v>38519</v>
      </c>
      <c r="AQ56" s="378">
        <v>3</v>
      </c>
      <c r="AR56" s="379">
        <v>-39.700000000000003</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557</v>
      </c>
      <c r="AL57" s="358"/>
      <c r="AM57" s="366">
        <v>7049017</v>
      </c>
      <c r="AN57" s="367">
        <v>106444</v>
      </c>
      <c r="AO57" s="368">
        <v>-0.9</v>
      </c>
      <c r="AP57" s="369">
        <v>70166</v>
      </c>
      <c r="AQ57" s="370">
        <v>1.4</v>
      </c>
      <c r="AR57" s="371">
        <v>-2.2999999999999998</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554</v>
      </c>
      <c r="AM58" s="374">
        <v>2470669</v>
      </c>
      <c r="AN58" s="375">
        <v>37308</v>
      </c>
      <c r="AO58" s="376">
        <v>-13.6</v>
      </c>
      <c r="AP58" s="377">
        <v>36115</v>
      </c>
      <c r="AQ58" s="378">
        <v>-6.2</v>
      </c>
      <c r="AR58" s="379">
        <v>-7.4</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558</v>
      </c>
      <c r="AL59" s="358"/>
      <c r="AM59" s="366">
        <v>4089298</v>
      </c>
      <c r="AN59" s="367">
        <v>62457</v>
      </c>
      <c r="AO59" s="368">
        <v>-41.3</v>
      </c>
      <c r="AP59" s="369">
        <v>70329</v>
      </c>
      <c r="AQ59" s="370">
        <v>0.2</v>
      </c>
      <c r="AR59" s="371">
        <v>-41.5</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554</v>
      </c>
      <c r="AM60" s="374">
        <v>1947326</v>
      </c>
      <c r="AN60" s="375">
        <v>29742</v>
      </c>
      <c r="AO60" s="376">
        <v>-20.3</v>
      </c>
      <c r="AP60" s="377">
        <v>39403</v>
      </c>
      <c r="AQ60" s="378">
        <v>9.1</v>
      </c>
      <c r="AR60" s="379">
        <v>-29.4</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559</v>
      </c>
      <c r="AL61" s="380"/>
      <c r="AM61" s="381">
        <v>6931773</v>
      </c>
      <c r="AN61" s="382">
        <v>103820</v>
      </c>
      <c r="AO61" s="383">
        <v>5.4</v>
      </c>
      <c r="AP61" s="384">
        <v>69523</v>
      </c>
      <c r="AQ61" s="385">
        <v>-4.5</v>
      </c>
      <c r="AR61" s="371">
        <v>9.9</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554</v>
      </c>
      <c r="AM62" s="374">
        <v>3098523</v>
      </c>
      <c r="AN62" s="375">
        <v>46367</v>
      </c>
      <c r="AO62" s="376">
        <v>-1.9</v>
      </c>
      <c r="AP62" s="377">
        <v>37904</v>
      </c>
      <c r="AQ62" s="378">
        <v>1.3</v>
      </c>
      <c r="AR62" s="379">
        <v>-3.2</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NSdAuGXWuUcYs/vEqrLViwp7onbyZwWCnhfU/8y4C07oPFvsF1aJ77Wj7iMQDrryP1RG6roNFYapI2I9FKCMxw==" saltValue="WaAxG4ApffEQOQrhaOt/0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561</v>
      </c>
    </row>
    <row r="120" spans="125:125" ht="13.5" hidden="1" customHeight="1"/>
    <row r="121" spans="125:125" ht="13.5" hidden="1" customHeight="1">
      <c r="DU121" s="292"/>
    </row>
  </sheetData>
  <sheetProtection algorithmName="SHA-512" hashValue="ZNTstPBfNaOSJcaXH4dYHPtFCFimAR/pqO0AkQuIqlZE6lZ0/+4c3y5WoD0Hn0aIWxSEj+y1fikRBXnPcCjGoQ==" saltValue="+4VFfBFdxFk32G5A0tGfv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562</v>
      </c>
    </row>
  </sheetData>
  <sheetProtection algorithmName="SHA-512" hashValue="Ih38r6X8ZNcHhTi9qSGsKfq0C+HBu7cLmJ66owW4ZK/k3GGQ9wd08zxx/eLm8rzG0lB8tE5doi+dz+MIDR6aPA==" saltValue="cAA2C99HRSRtHefZXouWa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201" t="s">
        <v>3</v>
      </c>
      <c r="D47" s="1201"/>
      <c r="E47" s="1202"/>
      <c r="F47" s="11">
        <v>34.340000000000003</v>
      </c>
      <c r="G47" s="12">
        <v>34.01</v>
      </c>
      <c r="H47" s="12">
        <v>32.25</v>
      </c>
      <c r="I47" s="12">
        <v>29.45</v>
      </c>
      <c r="J47" s="13">
        <v>28.03</v>
      </c>
    </row>
    <row r="48" spans="2:10" ht="57.75" customHeight="1">
      <c r="B48" s="14"/>
      <c r="C48" s="1203" t="s">
        <v>4</v>
      </c>
      <c r="D48" s="1203"/>
      <c r="E48" s="1204"/>
      <c r="F48" s="15">
        <v>6.41</v>
      </c>
      <c r="G48" s="16">
        <v>5.89</v>
      </c>
      <c r="H48" s="16">
        <v>4.79</v>
      </c>
      <c r="I48" s="16">
        <v>6.96</v>
      </c>
      <c r="J48" s="17">
        <v>4.7</v>
      </c>
    </row>
    <row r="49" spans="2:10" ht="57.75" customHeight="1" thickBot="1">
      <c r="B49" s="18"/>
      <c r="C49" s="1205" t="s">
        <v>5</v>
      </c>
      <c r="D49" s="1205"/>
      <c r="E49" s="1206"/>
      <c r="F49" s="19" t="s">
        <v>568</v>
      </c>
      <c r="G49" s="20" t="s">
        <v>569</v>
      </c>
      <c r="H49" s="20" t="s">
        <v>570</v>
      </c>
      <c r="I49" s="20" t="s">
        <v>571</v>
      </c>
      <c r="J49" s="21" t="s">
        <v>572</v>
      </c>
    </row>
    <row r="50" spans="2:10" ht="13.5" customHeight="1"/>
  </sheetData>
  <sheetProtection algorithmName="SHA-512" hashValue="wDzdcmsK+FLaD2w8pGCKnahuFroYmgxKU6fMbEGKktwWqLr4cogl9XriliBx2YG0/qGJzSmm3Bh/HJCumIqh6g==" saltValue="34NcwOU91m8IG2/ttR5K5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2022-03-18T00:43:39Z</cp:lastPrinted>
  <dcterms:created xsi:type="dcterms:W3CDTF">2022-02-02T07:17:49Z</dcterms:created>
  <dcterms:modified xsi:type="dcterms:W3CDTF">2022-09-15T05:09:34Z</dcterms:modified>
  <cp:category/>
</cp:coreProperties>
</file>