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7830" activeTab="5"/>
  </bookViews>
  <sheets>
    <sheet name="生産" sheetId="1" r:id="rId1"/>
    <sheet name="分配" sheetId="2" r:id="rId2"/>
    <sheet name="家計" sheetId="3" r:id="rId3"/>
    <sheet name="生産  H25" sheetId="4" r:id="rId4"/>
    <sheet name="分配 H25" sheetId="5" r:id="rId5"/>
    <sheet name="家計 H25" sheetId="6" r:id="rId6"/>
  </sheets>
  <definedNames>
    <definedName name="_xlnm.Print_Area" localSheetId="2">'家計'!$A$1:$AO$49</definedName>
    <definedName name="_xlnm.Print_Area" localSheetId="5">'家計 H25'!$A$1:$AO$4</definedName>
    <definedName name="_xlnm.Print_Area" localSheetId="0">'生産'!$A$1:$CF$50</definedName>
    <definedName name="_xlnm.Print_Area" localSheetId="3">'生産  H25'!$A$1:$CF$5</definedName>
    <definedName name="_xlnm.Print_Area" localSheetId="1">'分配'!$A$1:$DQ$51</definedName>
    <definedName name="_xlnm.Print_Area" localSheetId="4">'分配 H25'!$A$1:$DQ$6</definedName>
  </definedNames>
  <calcPr fullCalcOnLoad="1"/>
</workbook>
</file>

<file path=xl/sharedStrings.xml><?xml version="1.0" encoding="utf-8"?>
<sst xmlns="http://schemas.openxmlformats.org/spreadsheetml/2006/main" count="1413" uniqueCount="165">
  <si>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</si>
  <si>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</si>
  <si>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</si>
  <si>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</si>
  <si>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</si>
  <si>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</si>
  <si>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</si>
  <si>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</si>
  <si>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</si>
  <si>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</si>
  <si>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</si>
  <si>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</si>
  <si>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</si>
  <si>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</si>
  <si>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</si>
  <si>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</si>
  <si>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</si>
  <si>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</si>
  <si>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</si>
  <si>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</si>
  <si>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</si>
  <si>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</si>
  <si>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</si>
  <si>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</si>
  <si>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</si>
  <si>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</si>
  <si>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</si>
  <si>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</si>
  <si>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</si>
  <si>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</si>
  <si>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</si>
  <si>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</si>
  <si>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</si>
  <si>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</si>
  <si>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</si>
  <si>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</si>
  <si>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</si>
  <si>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</si>
  <si>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</si>
  <si>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</si>
  <si>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</si>
  <si>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</si>
  <si>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</si>
  <si>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</si>
  <si>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</si>
  <si>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</si>
  <si>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</si>
  <si>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</si>
  <si>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</si>
  <si>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</si>
  <si>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</si>
  <si>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</si>
  <si>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</si>
  <si>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</si>
  <si>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</si>
  <si>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</si>
  <si>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</si>
  <si>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</si>
  <si>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</si>
  <si>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</si>
  <si>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</si>
  <si>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</si>
  <si>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</si>
  <si>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</si>
  <si>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</si>
  <si>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</si>
  <si>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</si>
  <si>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</si>
  <si>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</si>
  <si>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</si>
  <si>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</si>
  <si>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</si>
  <si>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</si>
  <si>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</si>
  <si>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</si>
  <si>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</si>
  <si>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</si>
  <si>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</si>
  <si>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</si>
  <si>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</si>
  <si>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</si>
  <si>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</si>
  <si>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</si>
  <si>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</si>
  <si>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</si>
  <si>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</si>
  <si>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</si>
  <si>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</si>
  <si>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</si>
  <si>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</si>
  <si>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</si>
  <si>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</si>
  <si>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</si>
  <si>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</si>
  <si>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</si>
  <si>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</si>
  <si>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</si>
  <si>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</si>
  <si>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</si>
  <si>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</si>
  <si>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</si>
  <si>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</si>
  <si>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</si>
  <si>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</si>
  <si>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</si>
  <si>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</si>
  <si>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</si>
  <si>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</si>
  <si>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</si>
  <si>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</si>
  <si>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</si>
  <si>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</si>
  <si>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</si>
  <si>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</si>
  <si>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</si>
  <si>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</si>
  <si>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</si>
  <si>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</si>
  <si>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</si>
  <si>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</si>
  <si>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</si>
  <si>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</si>
  <si>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</si>
  <si>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</si>
  <si>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</si>
  <si>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</si>
  <si>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</si>
  <si>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</si>
  <si>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</si>
  <si>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</si>
  <si>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市町村民所得（93SNA）</t>
  </si>
  <si>
    <t>家計所得（93SNA）</t>
  </si>
  <si>
    <t>運輸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</si>
  <si>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</si>
  <si>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</si>
  <si>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</si>
  <si>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</si>
  <si>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</si>
  <si>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</si>
  <si>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</si>
  <si>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</si>
  <si>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</si>
  <si>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</si>
  <si>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</si>
  <si>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</si>
  <si>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</si>
  <si>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</si>
  <si>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</si>
  <si>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</si>
  <si>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>※１</t>
  </si>
  <si>
    <r>
      <t>平成25</t>
    </r>
    <r>
      <rPr>
        <sz val="10"/>
        <rFont val="ＭＳ Ｐゴシック"/>
        <family val="3"/>
      </rPr>
      <t>年度</t>
    </r>
  </si>
  <si>
    <t>上天草市</t>
  </si>
  <si>
    <t>宇城市</t>
  </si>
  <si>
    <t>※1</t>
  </si>
  <si>
    <t>阿蘇市</t>
  </si>
  <si>
    <t>天草市</t>
  </si>
  <si>
    <t>合志市</t>
  </si>
  <si>
    <t/>
  </si>
  <si>
    <t>美里町</t>
  </si>
  <si>
    <t>和水町</t>
  </si>
  <si>
    <t>南阿蘇村</t>
  </si>
  <si>
    <t>山都町</t>
  </si>
  <si>
    <t>氷川町</t>
  </si>
  <si>
    <t>芦北町</t>
  </si>
  <si>
    <t>あさぎり町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</si>
</sst>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91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7" fontId="0" fillId="0" borderId="16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35" borderId="0" xfId="60" applyNumberFormat="1" applyFont="1" applyFill="1" applyBorder="1" applyAlignment="1">
      <alignment vertical="center"/>
      <protection/>
    </xf>
    <xf numFmtId="178" fontId="0" fillId="35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5" borderId="11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179" fontId="0" fillId="0" borderId="16" xfId="60" applyNumberFormat="1" applyFont="1" applyFill="1" applyBorder="1" applyAlignment="1">
      <alignment vertical="center"/>
      <protection/>
    </xf>
    <xf numFmtId="178" fontId="0" fillId="35" borderId="16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8" fontId="0" fillId="35" borderId="14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9" xfId="60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15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5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6" borderId="25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vertical="center"/>
      <protection/>
    </xf>
    <xf numFmtId="177" fontId="0" fillId="36" borderId="27" xfId="60" applyNumberFormat="1" applyFont="1" applyFill="1" applyBorder="1" applyAlignment="1">
      <alignment vertical="center"/>
      <protection/>
    </xf>
    <xf numFmtId="177" fontId="0" fillId="36" borderId="28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horizontal="center" vertical="center"/>
      <protection/>
    </xf>
    <xf numFmtId="177" fontId="0" fillId="36" borderId="29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vertical="center"/>
      <protection/>
    </xf>
    <xf numFmtId="177" fontId="0" fillId="36" borderId="17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horizontal="center" vertical="center"/>
      <protection/>
    </xf>
    <xf numFmtId="177" fontId="0" fillId="36" borderId="30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32" xfId="60" applyNumberFormat="1" applyFont="1" applyFill="1" applyBorder="1" applyAlignment="1">
      <alignment horizontal="center" vertical="center" shrinkToFit="1"/>
      <protection/>
    </xf>
    <xf numFmtId="177" fontId="5" fillId="36" borderId="33" xfId="60" applyNumberFormat="1" applyFont="1" applyFill="1" applyBorder="1" applyAlignment="1">
      <alignment vertical="center"/>
      <protection/>
    </xf>
    <xf numFmtId="177" fontId="0" fillId="36" borderId="33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5" xfId="60" applyNumberFormat="1" applyFont="1" applyFill="1" applyBorder="1" applyAlignment="1">
      <alignment horizontal="center" vertical="center"/>
      <protection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7" fontId="0" fillId="36" borderId="33" xfId="60" applyNumberFormat="1" applyFont="1" applyFill="1" applyBorder="1" applyAlignment="1" quotePrefix="1">
      <alignment horizontal="centerContinuous" vertical="center"/>
      <protection/>
    </xf>
    <xf numFmtId="177" fontId="0" fillId="36" borderId="35" xfId="60" applyNumberFormat="1" applyFont="1" applyFill="1" applyBorder="1" applyAlignment="1">
      <alignment horizontal="centerContinuous" vertical="center"/>
      <protection/>
    </xf>
    <xf numFmtId="177" fontId="0" fillId="36" borderId="36" xfId="60" applyNumberFormat="1" applyFont="1" applyFill="1" applyBorder="1" applyAlignment="1">
      <alignment horizontal="center" vertical="center"/>
      <protection/>
    </xf>
    <xf numFmtId="177" fontId="0" fillId="36" borderId="31" xfId="60" applyNumberFormat="1" applyFont="1" applyFill="1" applyBorder="1" applyAlignment="1">
      <alignment horizontal="center" vertical="center"/>
      <protection/>
    </xf>
    <xf numFmtId="177" fontId="5" fillId="36" borderId="30" xfId="60" applyNumberFormat="1" applyFont="1" applyFill="1" applyBorder="1" applyAlignment="1">
      <alignment vertical="center"/>
      <protection/>
    </xf>
    <xf numFmtId="177" fontId="0" fillId="36" borderId="30" xfId="60" applyNumberFormat="1" applyFont="1" applyFill="1" applyBorder="1" applyAlignment="1">
      <alignment vertical="center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8" xfId="60" applyNumberFormat="1" applyFont="1" applyFill="1" applyBorder="1" applyAlignment="1">
      <alignment vertical="center"/>
      <protection/>
    </xf>
    <xf numFmtId="177" fontId="0" fillId="36" borderId="39" xfId="60" applyNumberFormat="1" applyFont="1" applyFill="1" applyBorder="1" applyAlignment="1">
      <alignment horizontal="center" vertical="center"/>
      <protection/>
    </xf>
    <xf numFmtId="177" fontId="0" fillId="36" borderId="40" xfId="60" applyNumberFormat="1" applyFont="1" applyFill="1" applyBorder="1" applyAlignment="1">
      <alignment horizontal="center" vertical="center"/>
      <protection/>
    </xf>
    <xf numFmtId="177" fontId="0" fillId="36" borderId="37" xfId="60" applyNumberFormat="1" applyFont="1" applyFill="1" applyBorder="1" applyAlignment="1">
      <alignment horizontal="center" vertical="center" shrinkToFi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177" fontId="0" fillId="36" borderId="32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center" vertical="center"/>
      <protection/>
    </xf>
    <xf numFmtId="177" fontId="0" fillId="36" borderId="42" xfId="60" applyNumberFormat="1" applyFont="1" applyFill="1" applyBorder="1" applyAlignment="1">
      <alignment vertical="center"/>
      <protection/>
    </xf>
    <xf numFmtId="177" fontId="0" fillId="36" borderId="43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vertical="center"/>
      <protection/>
    </xf>
    <xf numFmtId="177" fontId="0" fillId="36" borderId="41" xfId="60" applyNumberFormat="1" applyFont="1" applyFill="1" applyBorder="1" applyAlignment="1">
      <alignment vertical="center"/>
      <protection/>
    </xf>
    <xf numFmtId="177" fontId="0" fillId="36" borderId="0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horizontal="left" vertical="center"/>
      <protection/>
    </xf>
    <xf numFmtId="177" fontId="0" fillId="36" borderId="26" xfId="60" applyNumberFormat="1" applyFont="1" applyFill="1" applyBorder="1" applyAlignment="1">
      <alignment horizontal="left" vertical="center"/>
      <protection/>
    </xf>
    <xf numFmtId="177" fontId="0" fillId="36" borderId="0" xfId="60" applyNumberFormat="1" applyFont="1" applyFill="1" applyBorder="1" applyAlignment="1">
      <alignment horizontal="left" vertical="center"/>
      <protection/>
    </xf>
    <xf numFmtId="177" fontId="0" fillId="36" borderId="10" xfId="60" applyNumberFormat="1" applyFont="1" applyFill="1" applyBorder="1" applyAlignment="1">
      <alignment horizontal="left" vertical="center"/>
      <protection/>
    </xf>
    <xf numFmtId="177" fontId="0" fillId="36" borderId="14" xfId="60" applyNumberFormat="1" applyFont="1" applyFill="1" applyBorder="1" applyAlignment="1">
      <alignment horizontal="left" vertical="center"/>
      <protection/>
    </xf>
    <xf numFmtId="177" fontId="0" fillId="36" borderId="15" xfId="60" applyNumberFormat="1" applyFont="1" applyFill="1" applyBorder="1" applyAlignment="1">
      <alignment horizontal="left" vertical="center"/>
      <protection/>
    </xf>
    <xf numFmtId="177" fontId="0" fillId="36" borderId="44" xfId="60" applyNumberFormat="1" applyFont="1" applyFill="1" applyBorder="1" applyAlignment="1">
      <alignment vertical="center"/>
      <protection/>
    </xf>
    <xf numFmtId="177" fontId="0" fillId="36" borderId="44" xfId="60" applyNumberFormat="1" applyFont="1" applyFill="1" applyBorder="1" applyAlignment="1">
      <alignment horizontal="center" vertical="center"/>
      <protection/>
    </xf>
    <xf numFmtId="177" fontId="0" fillId="36" borderId="45" xfId="60" applyNumberFormat="1" applyFont="1" applyFill="1" applyBorder="1" applyAlignment="1">
      <alignment horizontal="center" vertical="center" shrinkToFit="1"/>
      <protection/>
    </xf>
    <xf numFmtId="177" fontId="0" fillId="36" borderId="45" xfId="60" applyNumberFormat="1" applyFont="1" applyFill="1" applyBorder="1" applyAlignment="1">
      <alignment horizontal="center" vertical="center"/>
      <protection/>
    </xf>
    <xf numFmtId="49" fontId="0" fillId="36" borderId="18" xfId="60" applyNumberFormat="1" applyFont="1" applyFill="1" applyBorder="1" applyAlignment="1">
      <alignment horizontal="left" vertical="center"/>
      <protection/>
    </xf>
    <xf numFmtId="177" fontId="0" fillId="36" borderId="18" xfId="60" applyNumberFormat="1" applyFont="1" applyFill="1" applyBorder="1" applyAlignment="1">
      <alignment horizontal="left" vertical="center"/>
      <protection/>
    </xf>
    <xf numFmtId="177" fontId="0" fillId="36" borderId="17" xfId="60" applyNumberFormat="1" applyFont="1" applyFill="1" applyBorder="1" applyAlignment="1">
      <alignment horizontal="left" vertical="center"/>
      <protection/>
    </xf>
    <xf numFmtId="177" fontId="0" fillId="36" borderId="25" xfId="60" applyNumberFormat="1" applyFont="1" applyFill="1" applyBorder="1" applyAlignment="1">
      <alignment horizontal="left" vertical="center" shrinkToFit="1"/>
      <protection/>
    </xf>
    <xf numFmtId="177" fontId="0" fillId="36" borderId="25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horizontal="center" vertical="center"/>
      <protection/>
    </xf>
    <xf numFmtId="177" fontId="6" fillId="36" borderId="13" xfId="60" applyNumberFormat="1" applyFont="1" applyFill="1" applyBorder="1" applyAlignment="1">
      <alignment vertical="center" shrinkToFit="1"/>
      <protection/>
    </xf>
    <xf numFmtId="177" fontId="0" fillId="36" borderId="10" xfId="60" applyNumberFormat="1" applyFont="1" applyFill="1" applyBorder="1" applyAlignment="1">
      <alignment vertical="center"/>
      <protection/>
    </xf>
    <xf numFmtId="177" fontId="0" fillId="36" borderId="26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vertical="center" shrinkToFit="1"/>
      <protection/>
    </xf>
    <xf numFmtId="177" fontId="0" fillId="36" borderId="13" xfId="60" applyNumberFormat="1" applyFont="1" applyFill="1" applyBorder="1" applyAlignment="1">
      <alignment horizontal="center" vertical="center" shrinkToFit="1"/>
      <protection/>
    </xf>
    <xf numFmtId="38" fontId="0" fillId="36" borderId="25" xfId="48" applyFont="1" applyFill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18" xfId="48" applyFont="1" applyFill="1" applyBorder="1" applyAlignment="1">
      <alignment vertical="center"/>
    </xf>
    <xf numFmtId="38" fontId="0" fillId="36" borderId="17" xfId="48" applyFont="1" applyFill="1" applyBorder="1" applyAlignment="1">
      <alignment vertical="center"/>
    </xf>
    <xf numFmtId="177" fontId="0" fillId="36" borderId="17" xfId="60" applyNumberFormat="1" applyFont="1" applyFill="1" applyBorder="1" applyAlignment="1">
      <alignment horizontal="center" vertical="center"/>
      <protection/>
    </xf>
    <xf numFmtId="38" fontId="0" fillId="36" borderId="13" xfId="48" applyFont="1" applyFill="1" applyBorder="1" applyAlignment="1">
      <alignment vertical="center"/>
    </xf>
    <xf numFmtId="38" fontId="0" fillId="36" borderId="44" xfId="48" applyFont="1" applyFill="1" applyBorder="1" applyAlignment="1">
      <alignment vertical="center"/>
    </xf>
    <xf numFmtId="38" fontId="0" fillId="36" borderId="46" xfId="48" applyFont="1" applyFill="1" applyBorder="1" applyAlignment="1">
      <alignment horizontal="center" vertical="center"/>
    </xf>
    <xf numFmtId="38" fontId="0" fillId="36" borderId="40" xfId="48" applyFont="1" applyFill="1" applyBorder="1" applyAlignment="1">
      <alignment horizontal="center" vertical="center"/>
    </xf>
    <xf numFmtId="38" fontId="0" fillId="36" borderId="13" xfId="48" applyFont="1" applyFill="1" applyBorder="1" applyAlignment="1">
      <alignment horizontal="center" vertical="center"/>
    </xf>
    <xf numFmtId="177" fontId="0" fillId="36" borderId="15" xfId="60" applyNumberFormat="1" applyFont="1" applyFill="1" applyBorder="1" applyAlignment="1">
      <alignment horizontal="center" vertical="center"/>
      <protection/>
    </xf>
    <xf numFmtId="38" fontId="0" fillId="36" borderId="25" xfId="48" applyFont="1" applyFill="1" applyBorder="1" applyAlignment="1">
      <alignment horizontal="center" vertical="center" shrinkToFit="1"/>
    </xf>
    <xf numFmtId="177" fontId="0" fillId="36" borderId="17" xfId="60" applyNumberFormat="1" applyFont="1" applyFill="1" applyBorder="1" applyAlignment="1">
      <alignment horizontal="center" vertical="center" shrinkToFit="1"/>
      <protection/>
    </xf>
    <xf numFmtId="38" fontId="0" fillId="36" borderId="13" xfId="48" applyFont="1" applyFill="1" applyBorder="1" applyAlignment="1">
      <alignment horizontal="center" vertical="center" shrinkToFit="1"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left" vertical="center"/>
      <protection/>
    </xf>
    <xf numFmtId="177" fontId="6" fillId="36" borderId="13" xfId="60" applyNumberFormat="1" applyFont="1" applyFill="1" applyBorder="1" applyAlignment="1">
      <alignment vertical="center"/>
      <protection/>
    </xf>
    <xf numFmtId="178" fontId="0" fillId="36" borderId="25" xfId="60" applyNumberFormat="1" applyFont="1" applyFill="1" applyBorder="1" applyAlignment="1">
      <alignment vertical="center"/>
      <protection/>
    </xf>
    <xf numFmtId="178" fontId="0" fillId="36" borderId="26" xfId="60" applyNumberFormat="1" applyFont="1" applyFill="1" applyBorder="1" applyAlignment="1">
      <alignment horizontal="center" vertical="center"/>
      <protection/>
    </xf>
    <xf numFmtId="178" fontId="0" fillId="36" borderId="13" xfId="60" applyNumberFormat="1" applyFont="1" applyFill="1" applyBorder="1" applyAlignment="1">
      <alignment horizontal="center" vertical="center"/>
      <protection/>
    </xf>
    <xf numFmtId="178" fontId="0" fillId="36" borderId="26" xfId="60" applyNumberFormat="1" applyFont="1" applyFill="1" applyBorder="1" applyAlignment="1">
      <alignment vertical="center"/>
      <protection/>
    </xf>
    <xf numFmtId="178" fontId="0" fillId="36" borderId="27" xfId="60" applyNumberFormat="1" applyFont="1" applyFill="1" applyBorder="1" applyAlignment="1">
      <alignment vertical="center"/>
      <protection/>
    </xf>
    <xf numFmtId="178" fontId="0" fillId="36" borderId="28" xfId="60" applyNumberFormat="1" applyFont="1" applyFill="1" applyBorder="1" applyAlignment="1">
      <alignment vertical="center"/>
      <protection/>
    </xf>
    <xf numFmtId="178" fontId="0" fillId="36" borderId="13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vertical="center"/>
      <protection/>
    </xf>
    <xf numFmtId="177" fontId="0" fillId="0" borderId="26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4" sqref="B4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平成25年度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平成25年度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平成25年度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平成25年度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平成25年度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4" t="s">
        <v>138</v>
      </c>
      <c r="X2" s="155" t="s">
        <v>140</v>
      </c>
      <c r="Y2" s="93" t="s">
        <v>67</v>
      </c>
      <c r="Z2" s="158" t="s">
        <v>146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137</v>
      </c>
      <c r="AZ2" s="152" t="s">
        <v>139</v>
      </c>
      <c r="BA2" s="93" t="s">
        <v>67</v>
      </c>
      <c r="BB2" s="94" t="s">
        <v>146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137</v>
      </c>
      <c r="CB2" s="152" t="s">
        <v>139</v>
      </c>
      <c r="CC2" s="93" t="s">
        <v>67</v>
      </c>
      <c r="CD2" s="94" t="s">
        <v>145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51" t="s">
        <v>134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132</v>
      </c>
      <c r="M3" s="150" t="s">
        <v>133</v>
      </c>
      <c r="N3" s="150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3" t="s">
        <v>136</v>
      </c>
      <c r="X3" s="156" t="s">
        <v>142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144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87" t="s">
        <v>132</v>
      </c>
      <c r="AO3" s="88" t="s">
        <v>133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136</v>
      </c>
      <c r="AZ3" s="86" t="s">
        <v>142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134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85" t="s">
        <v>132</v>
      </c>
      <c r="BQ3" s="98" t="s">
        <v>133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135</v>
      </c>
      <c r="CB3" s="106" t="s">
        <v>141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0</v>
      </c>
      <c r="B4" s="1">
        <v>1931903730.8587837</v>
      </c>
      <c r="C4" s="1">
        <v>24382495.763329305</v>
      </c>
      <c r="D4" s="1">
        <v>246392.02983358686</v>
      </c>
      <c r="E4" s="1">
        <v>2350015.733159873</v>
      </c>
      <c r="F4" s="1">
        <v>156321635.64783397</v>
      </c>
      <c r="G4" s="1">
        <v>118899854.52409437</v>
      </c>
      <c r="H4" s="1">
        <v>23453403.45938102</v>
      </c>
      <c r="I4" s="1">
        <v>335362910.7011516</v>
      </c>
      <c r="J4" s="1">
        <v>120860021</v>
      </c>
      <c r="K4" s="1">
        <v>353981115</v>
      </c>
      <c r="L4" s="1">
        <v>82370306</v>
      </c>
      <c r="M4" s="1">
        <v>117233412</v>
      </c>
      <c r="N4" s="1">
        <v>596442169</v>
      </c>
      <c r="O4" s="77" t="str">
        <f aca="true" t="shared" si="0" ref="O4:O12">A4</f>
        <v>熊本市</v>
      </c>
      <c r="P4" s="1">
        <v>307316002.71759826</v>
      </c>
      <c r="Q4" s="1">
        <v>11823553.523775548</v>
      </c>
      <c r="R4" s="1">
        <v>75669683.04927768</v>
      </c>
      <c r="S4" s="1">
        <v>219822766.14454505</v>
      </c>
      <c r="T4" s="1">
        <v>74909163</v>
      </c>
      <c r="U4" s="1">
        <v>74909163</v>
      </c>
      <c r="V4" s="1">
        <v>2314128896.576382</v>
      </c>
      <c r="W4" s="1">
        <v>30692858</v>
      </c>
      <c r="X4" s="1">
        <v>11104398</v>
      </c>
      <c r="Y4" s="7">
        <v>2333717356.576382</v>
      </c>
      <c r="Z4" s="1">
        <v>26978903.526322763</v>
      </c>
      <c r="AA4" s="1">
        <v>275221490.17192835</v>
      </c>
      <c r="AB4" s="7">
        <v>2011928502.878131</v>
      </c>
      <c r="AC4" s="77" t="str">
        <f aca="true" t="shared" si="1" ref="AC4:AC12">A4</f>
        <v>熊本市</v>
      </c>
      <c r="AD4" s="8">
        <v>2.313557849619738</v>
      </c>
      <c r="AE4" s="8">
        <v>-0.06728134851084425</v>
      </c>
      <c r="AF4" s="8">
        <v>8.346968408561604</v>
      </c>
      <c r="AG4" s="8">
        <v>-32.66680904623892</v>
      </c>
      <c r="AH4" s="8">
        <v>4.749915189852099</v>
      </c>
      <c r="AI4" s="8">
        <v>23.736147874989094</v>
      </c>
      <c r="AJ4" s="8">
        <v>8.755921525659817</v>
      </c>
      <c r="AK4" s="8">
        <v>-0.48196694424152065</v>
      </c>
      <c r="AL4" s="8">
        <v>0.6520755993394507</v>
      </c>
      <c r="AM4" s="8">
        <v>0.06633677859852226</v>
      </c>
      <c r="AN4" s="8">
        <v>-2.51568367939782</v>
      </c>
      <c r="AO4" s="8">
        <v>3.1443361132458243</v>
      </c>
      <c r="AP4" s="9">
        <v>2.0874437462258535</v>
      </c>
      <c r="AQ4" s="77" t="s">
        <v>0</v>
      </c>
      <c r="AR4" s="8">
        <v>-2.675260952824595</v>
      </c>
      <c r="AS4" s="8">
        <v>-3.023049511577559</v>
      </c>
      <c r="AT4" s="8">
        <v>0.09246306306330188</v>
      </c>
      <c r="AU4" s="8">
        <v>-3.574491624708502</v>
      </c>
      <c r="AV4" s="8">
        <v>-1.4093526652129418</v>
      </c>
      <c r="AW4" s="8">
        <v>-1.4093526652129418</v>
      </c>
      <c r="AX4" s="8">
        <v>1.498564690010007</v>
      </c>
      <c r="AY4" s="8">
        <v>12.423418448873443</v>
      </c>
      <c r="AZ4" s="8">
        <v>15.058008751306842</v>
      </c>
      <c r="BA4" s="9">
        <v>1.5714215637385291</v>
      </c>
      <c r="BB4" s="8">
        <v>-4.045845115901785</v>
      </c>
      <c r="BC4" s="8">
        <v>12.186651347685478</v>
      </c>
      <c r="BD4" s="9">
        <v>0.26949124707432603</v>
      </c>
      <c r="BE4" s="77" t="s">
        <v>0</v>
      </c>
      <c r="BF4" s="8">
        <f>B4/$Y4*100</f>
        <v>82.78224976193911</v>
      </c>
      <c r="BG4" s="8">
        <f>C4/$Y4*100</f>
        <v>1.0447921507983724</v>
      </c>
      <c r="BH4" s="8">
        <f>D4/$Y4*100</f>
        <v>0.010557920784162556</v>
      </c>
      <c r="BI4" s="8">
        <f>E4/$Y4*100</f>
        <v>0.10069838691208952</v>
      </c>
      <c r="BJ4" s="8">
        <f aca="true" t="shared" si="2" ref="BJ4:BJ49">F4/$Y4*100</f>
        <v>6.698396239258445</v>
      </c>
      <c r="BK4" s="8">
        <f aca="true" t="shared" si="3" ref="BK4:BK49">G4/$Y4*100</f>
        <v>5.094869530324067</v>
      </c>
      <c r="BL4" s="8">
        <f aca="true" t="shared" si="4" ref="BL4:BL49">H4/$Y4*100</f>
        <v>1.004980461463753</v>
      </c>
      <c r="BM4" s="8">
        <f aca="true" t="shared" si="5" ref="BM4:BM49">I4/$Y4*100</f>
        <v>14.370331083843709</v>
      </c>
      <c r="BN4" s="8">
        <f aca="true" t="shared" si="6" ref="BN4:BN49">J4/$Y4*100</f>
        <v>5.178862841269882</v>
      </c>
      <c r="BO4" s="8">
        <f aca="true" t="shared" si="7" ref="BO4:BO49">K4/$Y4*100</f>
        <v>15.168122823549574</v>
      </c>
      <c r="BP4" s="8">
        <f aca="true" t="shared" si="8" ref="BP4:BP49">L4/$Y4*100</f>
        <v>3.5295750690580268</v>
      </c>
      <c r="BQ4" s="8">
        <f aca="true" t="shared" si="9" ref="BQ4:BQ49">M4/$Y4*100</f>
        <v>5.023462317304104</v>
      </c>
      <c r="BR4" s="9">
        <f aca="true" t="shared" si="10" ref="BR4:BR49">N4/$Y4*100</f>
        <v>25.55760093737292</v>
      </c>
      <c r="BS4" s="77" t="s">
        <v>0</v>
      </c>
      <c r="BT4" s="8">
        <f aca="true" t="shared" si="11" ref="BT4:BT49">P4/$Y4*100</f>
        <v>13.168518537670645</v>
      </c>
      <c r="BU4" s="8">
        <f aca="true" t="shared" si="12" ref="BU4:BU49">Q4/$Y4*100</f>
        <v>0.5066403388763829</v>
      </c>
      <c r="BV4" s="8">
        <f aca="true" t="shared" si="13" ref="BV4:BV49">R4/$Y4*100</f>
        <v>3.2424527690142764</v>
      </c>
      <c r="BW4" s="8">
        <f aca="true" t="shared" si="14" ref="BW4:BW49">S4/$Y4*100</f>
        <v>9.419425429779988</v>
      </c>
      <c r="BX4" s="8">
        <f aca="true" t="shared" si="15" ref="BX4:BX49">T4/$Y4*100</f>
        <v>3.2098644160530854</v>
      </c>
      <c r="BY4" s="8">
        <f aca="true" t="shared" si="16" ref="BY4:BY49">U4/$Y4*100</f>
        <v>3.2098644160530854</v>
      </c>
      <c r="BZ4" s="8">
        <f aca="true" t="shared" si="17" ref="BZ4:BZ49">V4/$Y4*100</f>
        <v>99.16063271566284</v>
      </c>
      <c r="CA4" s="8">
        <f aca="true" t="shared" si="18" ref="CA4:CA49">W4/$Y4*100</f>
        <v>1.3151917439148304</v>
      </c>
      <c r="CB4" s="8">
        <f aca="true" t="shared" si="19" ref="CB4:CB49">X4/$Y4*100</f>
        <v>0.4758244595776761</v>
      </c>
      <c r="CC4" s="9">
        <f aca="true" t="shared" si="20" ref="CC4:CC49">Y4/$Y4*100</f>
        <v>100</v>
      </c>
      <c r="CD4" s="8">
        <f>Z4/$V4*100</f>
        <v>1.1658340884224931</v>
      </c>
      <c r="CE4" s="8">
        <f aca="true" t="shared" si="21" ref="CE4:CE49">AA4/$V4*100</f>
        <v>11.89309249709912</v>
      </c>
      <c r="CF4" s="9">
        <f aca="true" t="shared" si="22" ref="CF4:CF49">AB4/$V4*100</f>
        <v>86.94107341447838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2">
      <c r="A5" s="77" t="s">
        <v>1</v>
      </c>
      <c r="B5" s="1">
        <v>339824800.85354525</v>
      </c>
      <c r="C5" s="1">
        <v>24025729.164763525</v>
      </c>
      <c r="D5" s="1">
        <v>997433.2244326684</v>
      </c>
      <c r="E5" s="1">
        <v>189506.94227116325</v>
      </c>
      <c r="F5" s="1">
        <v>77479637.88582125</v>
      </c>
      <c r="G5" s="1">
        <v>25848902.708756465</v>
      </c>
      <c r="H5" s="1">
        <v>5364358.266887119</v>
      </c>
      <c r="I5" s="1">
        <v>39455706.66061307</v>
      </c>
      <c r="J5" s="1">
        <v>12916352</v>
      </c>
      <c r="K5" s="1">
        <v>47478752</v>
      </c>
      <c r="L5" s="1">
        <v>22652238</v>
      </c>
      <c r="M5" s="1">
        <v>9084350</v>
      </c>
      <c r="N5" s="1">
        <v>74331834</v>
      </c>
      <c r="O5" s="77" t="str">
        <f t="shared" si="0"/>
        <v>八代市</v>
      </c>
      <c r="P5" s="1">
        <v>39959787.31747313</v>
      </c>
      <c r="Q5" s="1">
        <v>2802856.9256961797</v>
      </c>
      <c r="R5" s="1">
        <v>14148985.54687016</v>
      </c>
      <c r="S5" s="1">
        <v>23007944.844906785</v>
      </c>
      <c r="T5" s="1">
        <v>11029806</v>
      </c>
      <c r="U5" s="1">
        <v>11029806</v>
      </c>
      <c r="V5" s="1">
        <v>390814394.17101836</v>
      </c>
      <c r="W5" s="1">
        <v>5183467</v>
      </c>
      <c r="X5" s="1">
        <v>1875331</v>
      </c>
      <c r="Y5" s="7">
        <v>394122530.17101836</v>
      </c>
      <c r="Z5" s="1">
        <v>25212669.331467357</v>
      </c>
      <c r="AA5" s="1">
        <v>103328540.59457771</v>
      </c>
      <c r="AB5" s="7">
        <v>262273184.2449733</v>
      </c>
      <c r="AC5" s="77" t="str">
        <f t="shared" si="1"/>
        <v>八代市</v>
      </c>
      <c r="AD5" s="8">
        <v>2.2226304994644184</v>
      </c>
      <c r="AE5" s="8">
        <v>0.8290045321586476</v>
      </c>
      <c r="AF5" s="8">
        <v>16.841494835724237</v>
      </c>
      <c r="AG5" s="8">
        <v>-6.459964105867553</v>
      </c>
      <c r="AH5" s="8">
        <v>-0.38596832121751745</v>
      </c>
      <c r="AI5" s="8">
        <v>29.05943976104727</v>
      </c>
      <c r="AJ5" s="8">
        <v>14.815388981211159</v>
      </c>
      <c r="AK5" s="8">
        <v>0.8840178112806635</v>
      </c>
      <c r="AL5" s="8">
        <v>0.7619112256834457</v>
      </c>
      <c r="AM5" s="8">
        <v>-1.105143659177538</v>
      </c>
      <c r="AN5" s="8">
        <v>-2.9922250275802473</v>
      </c>
      <c r="AO5" s="8">
        <v>4.765190972872927</v>
      </c>
      <c r="AP5" s="9">
        <v>1.6701658550602188</v>
      </c>
      <c r="AQ5" s="77" t="s">
        <v>1</v>
      </c>
      <c r="AR5" s="8">
        <v>0.6163856130762247</v>
      </c>
      <c r="AS5" s="8">
        <v>-0.6314094760259364</v>
      </c>
      <c r="AT5" s="8">
        <v>0.03480029222506569</v>
      </c>
      <c r="AU5" s="8">
        <v>1.1326695648638248</v>
      </c>
      <c r="AV5" s="8">
        <v>-3.1737108226306066</v>
      </c>
      <c r="AW5" s="8">
        <v>-3.1737108226306066</v>
      </c>
      <c r="AX5" s="8">
        <v>1.896034123264181</v>
      </c>
      <c r="AY5" s="8">
        <v>12.863665659266484</v>
      </c>
      <c r="AZ5" s="8">
        <v>15.508551359588257</v>
      </c>
      <c r="BA5" s="9">
        <v>1.9691763698649012</v>
      </c>
      <c r="BB5" s="8">
        <v>1.3189721220822603</v>
      </c>
      <c r="BC5" s="8">
        <v>5.643697033449271</v>
      </c>
      <c r="BD5" s="9">
        <v>0.5458542691433313</v>
      </c>
      <c r="BE5" s="77" t="s">
        <v>1</v>
      </c>
      <c r="BF5" s="8">
        <f aca="true" t="shared" si="23" ref="BF5:BF49">B5/$Y5*100</f>
        <v>86.22313489819723</v>
      </c>
      <c r="BG5" s="8">
        <f aca="true" t="shared" si="24" ref="BG5:BG49">C5/$Y5*100</f>
        <v>6.096005004925305</v>
      </c>
      <c r="BH5" s="8">
        <f aca="true" t="shared" si="25" ref="BH5:BI49">D5/$Y5*100</f>
        <v>0.25307693625123645</v>
      </c>
      <c r="BI5" s="8">
        <f t="shared" si="25"/>
        <v>0.04808325527315885</v>
      </c>
      <c r="BJ5" s="8">
        <f t="shared" si="2"/>
        <v>19.65876902601867</v>
      </c>
      <c r="BK5" s="8">
        <f t="shared" si="3"/>
        <v>6.558595545791321</v>
      </c>
      <c r="BL5" s="8">
        <f t="shared" si="4"/>
        <v>1.3610889650382096</v>
      </c>
      <c r="BM5" s="8">
        <f t="shared" si="5"/>
        <v>10.011025414733934</v>
      </c>
      <c r="BN5" s="8">
        <f t="shared" si="6"/>
        <v>3.2772427382913922</v>
      </c>
      <c r="BO5" s="8">
        <f t="shared" si="7"/>
        <v>12.046698263963224</v>
      </c>
      <c r="BP5" s="8">
        <f t="shared" si="8"/>
        <v>5.74751156453063</v>
      </c>
      <c r="BQ5" s="8">
        <f t="shared" si="9"/>
        <v>2.3049557699881054</v>
      </c>
      <c r="BR5" s="9">
        <f t="shared" si="10"/>
        <v>18.86008241339205</v>
      </c>
      <c r="BS5" s="77" t="s">
        <v>1</v>
      </c>
      <c r="BT5" s="8">
        <f t="shared" si="11"/>
        <v>10.138924892249552</v>
      </c>
      <c r="BU5" s="8">
        <f t="shared" si="12"/>
        <v>0.7111638414784252</v>
      </c>
      <c r="BV5" s="8">
        <f t="shared" si="13"/>
        <v>3.589996628898786</v>
      </c>
      <c r="BW5" s="8">
        <f t="shared" si="14"/>
        <v>5.837764421872339</v>
      </c>
      <c r="BX5" s="8">
        <f t="shared" si="15"/>
        <v>2.7985728182588105</v>
      </c>
      <c r="BY5" s="8">
        <f t="shared" si="16"/>
        <v>2.7985728182588105</v>
      </c>
      <c r="BZ5" s="8">
        <f t="shared" si="17"/>
        <v>99.16063260870558</v>
      </c>
      <c r="CA5" s="8">
        <f t="shared" si="18"/>
        <v>1.3151917495685366</v>
      </c>
      <c r="CB5" s="8">
        <f t="shared" si="19"/>
        <v>0.47582435827412684</v>
      </c>
      <c r="CC5" s="9">
        <f t="shared" si="20"/>
        <v>100</v>
      </c>
      <c r="CD5" s="8">
        <f aca="true" t="shared" si="26" ref="CD5:CD49">Z5/$V5*100</f>
        <v>6.451315434516576</v>
      </c>
      <c r="CE5" s="8">
        <f t="shared" si="21"/>
        <v>26.439287328132977</v>
      </c>
      <c r="CF5" s="9">
        <f t="shared" si="22"/>
        <v>67.10939723735045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2">
      <c r="A6" s="77" t="s">
        <v>2</v>
      </c>
      <c r="B6" s="1">
        <v>88418923.73728293</v>
      </c>
      <c r="C6" s="1">
        <v>1473871.286291805</v>
      </c>
      <c r="D6" s="1">
        <v>282603.0532736857</v>
      </c>
      <c r="E6" s="1">
        <v>83664.49265377411</v>
      </c>
      <c r="F6" s="1">
        <v>10712854.822579112</v>
      </c>
      <c r="G6" s="1">
        <v>4374561.6119574765</v>
      </c>
      <c r="H6" s="1">
        <v>1476694.1800443283</v>
      </c>
      <c r="I6" s="1">
        <v>12340376.290482761</v>
      </c>
      <c r="J6" s="1">
        <v>4501640</v>
      </c>
      <c r="K6" s="1">
        <v>12339579</v>
      </c>
      <c r="L6" s="1">
        <v>6084306</v>
      </c>
      <c r="M6" s="1">
        <v>2662917</v>
      </c>
      <c r="N6" s="1">
        <v>32085856</v>
      </c>
      <c r="O6" s="77" t="str">
        <f t="shared" si="0"/>
        <v>人吉市</v>
      </c>
      <c r="P6" s="1">
        <v>12584016.520269014</v>
      </c>
      <c r="Q6" s="1">
        <v>942123.398453588</v>
      </c>
      <c r="R6" s="1">
        <v>3439991.48266484</v>
      </c>
      <c r="S6" s="1">
        <v>8201901.639150587</v>
      </c>
      <c r="T6" s="1">
        <v>2591958</v>
      </c>
      <c r="U6" s="1">
        <v>2591958</v>
      </c>
      <c r="V6" s="1">
        <v>103594898.25755194</v>
      </c>
      <c r="W6" s="1">
        <v>1374004</v>
      </c>
      <c r="X6" s="1">
        <v>497102</v>
      </c>
      <c r="Y6" s="7">
        <v>104471800.25755194</v>
      </c>
      <c r="Z6" s="1">
        <v>1840138.832219265</v>
      </c>
      <c r="AA6" s="1">
        <v>15087416.434536587</v>
      </c>
      <c r="AB6" s="7">
        <v>86667342.99079609</v>
      </c>
      <c r="AC6" s="77" t="str">
        <f t="shared" si="1"/>
        <v>人吉市</v>
      </c>
      <c r="AD6" s="8">
        <v>-0.056392570782377104</v>
      </c>
      <c r="AE6" s="8">
        <v>-5.311293410601024</v>
      </c>
      <c r="AF6" s="8">
        <v>9.963881300705946</v>
      </c>
      <c r="AG6" s="8">
        <v>0.9598251107799991</v>
      </c>
      <c r="AH6" s="8">
        <v>-10.293236713719827</v>
      </c>
      <c r="AI6" s="8">
        <v>8.673804967986612</v>
      </c>
      <c r="AJ6" s="8">
        <v>18.024765474611605</v>
      </c>
      <c r="AK6" s="8">
        <v>2.4791765902251384</v>
      </c>
      <c r="AL6" s="8">
        <v>-1.4010623340992776</v>
      </c>
      <c r="AM6" s="8">
        <v>-1.6445214488017161</v>
      </c>
      <c r="AN6" s="8">
        <v>-0.4136781906448561</v>
      </c>
      <c r="AO6" s="8">
        <v>3.028425976043887</v>
      </c>
      <c r="AP6" s="9">
        <v>1.839889999983178</v>
      </c>
      <c r="AQ6" s="77" t="s">
        <v>2</v>
      </c>
      <c r="AR6" s="8">
        <v>-7.688827377797866</v>
      </c>
      <c r="AS6" s="8">
        <v>7.1806506250160105</v>
      </c>
      <c r="AT6" s="8">
        <v>-0.28685501319080386</v>
      </c>
      <c r="AU6" s="8">
        <v>-11.83858201956942</v>
      </c>
      <c r="AV6" s="8">
        <v>-1.9522115203478938</v>
      </c>
      <c r="AW6" s="8">
        <v>-1.9522115203478938</v>
      </c>
      <c r="AX6" s="8">
        <v>-1.0975768196414608</v>
      </c>
      <c r="AY6" s="8">
        <v>9.547769943974531</v>
      </c>
      <c r="AZ6" s="8">
        <v>12.114951757610749</v>
      </c>
      <c r="BA6" s="9">
        <v>-1.0265839045313871</v>
      </c>
      <c r="BB6" s="8">
        <v>-2.9672083626007604</v>
      </c>
      <c r="BC6" s="8">
        <v>-5.511642874111114</v>
      </c>
      <c r="BD6" s="9">
        <v>-0.24552141731887123</v>
      </c>
      <c r="BE6" s="77" t="s">
        <v>2</v>
      </c>
      <c r="BF6" s="8">
        <f t="shared" si="23"/>
        <v>84.6342491651391</v>
      </c>
      <c r="BG6" s="8">
        <f t="shared" si="24"/>
        <v>1.4107838504345709</v>
      </c>
      <c r="BH6" s="8">
        <f t="shared" si="25"/>
        <v>0.2705065410732761</v>
      </c>
      <c r="BI6" s="8">
        <f t="shared" si="25"/>
        <v>0.08008332626365962</v>
      </c>
      <c r="BJ6" s="8">
        <f t="shared" si="2"/>
        <v>10.254302879981925</v>
      </c>
      <c r="BK6" s="8">
        <f t="shared" si="3"/>
        <v>4.187313323952464</v>
      </c>
      <c r="BL6" s="8">
        <f t="shared" si="4"/>
        <v>1.4134859133315094</v>
      </c>
      <c r="BM6" s="8">
        <f t="shared" si="5"/>
        <v>11.812160085363049</v>
      </c>
      <c r="BN6" s="8">
        <f t="shared" si="6"/>
        <v>4.3089522616650715</v>
      </c>
      <c r="BO6" s="8">
        <f t="shared" si="7"/>
        <v>11.8113969220206</v>
      </c>
      <c r="BP6" s="8">
        <f t="shared" si="8"/>
        <v>5.823873988004897</v>
      </c>
      <c r="BQ6" s="8">
        <f t="shared" si="9"/>
        <v>2.5489337729752637</v>
      </c>
      <c r="BR6" s="9">
        <f t="shared" si="10"/>
        <v>30.712456300072816</v>
      </c>
      <c r="BS6" s="77" t="s">
        <v>2</v>
      </c>
      <c r="BT6" s="8">
        <f t="shared" si="11"/>
        <v>12.045371563662084</v>
      </c>
      <c r="BU6" s="8">
        <f t="shared" si="12"/>
        <v>0.9017968448241466</v>
      </c>
      <c r="BV6" s="8">
        <f t="shared" si="13"/>
        <v>3.2927464389283116</v>
      </c>
      <c r="BW6" s="8">
        <f t="shared" si="14"/>
        <v>7.850828279909628</v>
      </c>
      <c r="BX6" s="8">
        <f t="shared" si="15"/>
        <v>2.481012094756772</v>
      </c>
      <c r="BY6" s="8">
        <f t="shared" si="16"/>
        <v>2.481012094756772</v>
      </c>
      <c r="BZ6" s="8">
        <f t="shared" si="17"/>
        <v>99.16063282355793</v>
      </c>
      <c r="CA6" s="8">
        <f t="shared" si="18"/>
        <v>1.3151912732552702</v>
      </c>
      <c r="CB6" s="8">
        <f t="shared" si="19"/>
        <v>0.4758240968132126</v>
      </c>
      <c r="CC6" s="9">
        <f t="shared" si="20"/>
        <v>100</v>
      </c>
      <c r="CD6" s="8">
        <f t="shared" si="26"/>
        <v>1.7762832563862487</v>
      </c>
      <c r="CE6" s="8">
        <f t="shared" si="21"/>
        <v>14.563860468328354</v>
      </c>
      <c r="CF6" s="9">
        <f t="shared" si="22"/>
        <v>83.65985627528539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2">
      <c r="A7" s="77" t="s">
        <v>3</v>
      </c>
      <c r="B7" s="1">
        <v>94609327.1801651</v>
      </c>
      <c r="C7" s="1">
        <v>1565057.0318233897</v>
      </c>
      <c r="D7" s="1">
        <v>24230.161218867364</v>
      </c>
      <c r="E7" s="1">
        <v>76492.90849488591</v>
      </c>
      <c r="F7" s="1">
        <v>13028438.206735564</v>
      </c>
      <c r="G7" s="1">
        <v>5326873.546746204</v>
      </c>
      <c r="H7" s="1">
        <v>1219286.047148598</v>
      </c>
      <c r="I7" s="1">
        <v>10836101.277997589</v>
      </c>
      <c r="J7" s="1">
        <v>2654968</v>
      </c>
      <c r="K7" s="1">
        <v>19812818</v>
      </c>
      <c r="L7" s="1">
        <v>1927987</v>
      </c>
      <c r="M7" s="1">
        <v>3517030</v>
      </c>
      <c r="N7" s="1">
        <v>34620045</v>
      </c>
      <c r="O7" s="77" t="str">
        <f t="shared" si="0"/>
        <v>荒尾市</v>
      </c>
      <c r="P7" s="1">
        <v>9769721.806189364</v>
      </c>
      <c r="Q7" s="1">
        <v>1005406.9758377675</v>
      </c>
      <c r="R7" s="1">
        <v>3863713.473504356</v>
      </c>
      <c r="S7" s="1">
        <v>4900601.356847241</v>
      </c>
      <c r="T7" s="1">
        <v>4127178</v>
      </c>
      <c r="U7" s="1">
        <v>4127178</v>
      </c>
      <c r="V7" s="1">
        <v>108506226.98635446</v>
      </c>
      <c r="W7" s="1">
        <v>1439145</v>
      </c>
      <c r="X7" s="1">
        <v>520670</v>
      </c>
      <c r="Y7" s="7">
        <v>109424701.98635446</v>
      </c>
      <c r="Z7" s="1">
        <v>1665780.101537143</v>
      </c>
      <c r="AA7" s="1">
        <v>18355311.753481768</v>
      </c>
      <c r="AB7" s="7">
        <v>88485135.13133556</v>
      </c>
      <c r="AC7" s="77" t="str">
        <f t="shared" si="1"/>
        <v>荒尾市</v>
      </c>
      <c r="AD7" s="8">
        <v>5.809125343323219</v>
      </c>
      <c r="AE7" s="8">
        <v>-5.24446954407526</v>
      </c>
      <c r="AF7" s="8">
        <v>16.089107668365216</v>
      </c>
      <c r="AG7" s="8">
        <v>-31.910566055533334</v>
      </c>
      <c r="AH7" s="8">
        <v>35.68669779911796</v>
      </c>
      <c r="AI7" s="8">
        <v>26.433100906696737</v>
      </c>
      <c r="AJ7" s="8">
        <v>15.490622266248542</v>
      </c>
      <c r="AK7" s="8">
        <v>3.463060987602569</v>
      </c>
      <c r="AL7" s="8">
        <v>-6.588920503222632</v>
      </c>
      <c r="AM7" s="8">
        <v>-1.4167448975992047</v>
      </c>
      <c r="AN7" s="8">
        <v>-0.9943764632056573</v>
      </c>
      <c r="AO7" s="8">
        <v>4.981645532213897</v>
      </c>
      <c r="AP7" s="9">
        <v>1.677945306969782</v>
      </c>
      <c r="AQ7" s="77" t="s">
        <v>3</v>
      </c>
      <c r="AR7" s="8">
        <v>-5.0692359405208105</v>
      </c>
      <c r="AS7" s="8">
        <v>-29.495832606693124</v>
      </c>
      <c r="AT7" s="8">
        <v>-1.9198068528789567</v>
      </c>
      <c r="AU7" s="8">
        <v>-0.5166532250958729</v>
      </c>
      <c r="AV7" s="8">
        <v>-1.8261172179382852</v>
      </c>
      <c r="AW7" s="8">
        <v>-1.8261172179382852</v>
      </c>
      <c r="AX7" s="8">
        <v>4.422817146143525</v>
      </c>
      <c r="AY7" s="8">
        <v>15.662444354609917</v>
      </c>
      <c r="AZ7" s="8">
        <v>18.373100226210912</v>
      </c>
      <c r="BA7" s="9">
        <v>4.497772602284619</v>
      </c>
      <c r="BB7" s="8">
        <v>-6.673374823674923</v>
      </c>
      <c r="BC7" s="8">
        <v>32.864615057033994</v>
      </c>
      <c r="BD7" s="9">
        <v>0.1977334328686602</v>
      </c>
      <c r="BE7" s="77" t="s">
        <v>3</v>
      </c>
      <c r="BF7" s="8">
        <f t="shared" si="23"/>
        <v>86.4606669817233</v>
      </c>
      <c r="BG7" s="8">
        <f t="shared" si="24"/>
        <v>1.4302593504148233</v>
      </c>
      <c r="BH7" s="8">
        <f t="shared" si="25"/>
        <v>0.022143227972317374</v>
      </c>
      <c r="BI7" s="8">
        <f t="shared" si="25"/>
        <v>0.06990460755782983</v>
      </c>
      <c r="BJ7" s="8">
        <f t="shared" si="2"/>
        <v>11.906304490881999</v>
      </c>
      <c r="BK7" s="8">
        <f t="shared" si="3"/>
        <v>4.868072245159487</v>
      </c>
      <c r="BL7" s="8">
        <f t="shared" si="4"/>
        <v>1.1142694702523805</v>
      </c>
      <c r="BM7" s="8">
        <f t="shared" si="5"/>
        <v>9.902792588230104</v>
      </c>
      <c r="BN7" s="8">
        <f t="shared" si="6"/>
        <v>2.4262967609736616</v>
      </c>
      <c r="BO7" s="8">
        <f t="shared" si="7"/>
        <v>18.10634860350884</v>
      </c>
      <c r="BP7" s="8">
        <f t="shared" si="8"/>
        <v>1.7619303182936017</v>
      </c>
      <c r="BQ7" s="8">
        <f t="shared" si="9"/>
        <v>3.2141097358789996</v>
      </c>
      <c r="BR7" s="9">
        <f t="shared" si="10"/>
        <v>31.63823558259927</v>
      </c>
      <c r="BS7" s="77" t="s">
        <v>3</v>
      </c>
      <c r="BT7" s="8">
        <f t="shared" si="11"/>
        <v>8.92825991649278</v>
      </c>
      <c r="BU7" s="8">
        <f t="shared" si="12"/>
        <v>0.9188117103240037</v>
      </c>
      <c r="BV7" s="8">
        <f t="shared" si="13"/>
        <v>3.530933512605016</v>
      </c>
      <c r="BW7" s="8">
        <f t="shared" si="14"/>
        <v>4.478514693563761</v>
      </c>
      <c r="BX7" s="8">
        <f t="shared" si="15"/>
        <v>3.771705954030992</v>
      </c>
      <c r="BY7" s="8">
        <f t="shared" si="16"/>
        <v>3.771705954030992</v>
      </c>
      <c r="BZ7" s="8">
        <f t="shared" si="17"/>
        <v>99.16063285224708</v>
      </c>
      <c r="CA7" s="8">
        <f t="shared" si="18"/>
        <v>1.3151920671252686</v>
      </c>
      <c r="CB7" s="8">
        <f t="shared" si="19"/>
        <v>0.4758249193723451</v>
      </c>
      <c r="CC7" s="9">
        <f t="shared" si="20"/>
        <v>100</v>
      </c>
      <c r="CD7" s="8">
        <f t="shared" si="26"/>
        <v>1.5351930924172938</v>
      </c>
      <c r="CE7" s="8">
        <f t="shared" si="21"/>
        <v>16.916367164614524</v>
      </c>
      <c r="CF7" s="9">
        <f t="shared" si="22"/>
        <v>81.5484397429682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2">
      <c r="A8" s="77" t="s">
        <v>4</v>
      </c>
      <c r="B8" s="1">
        <v>66919760.25613344</v>
      </c>
      <c r="C8" s="1">
        <v>1136001.2152132231</v>
      </c>
      <c r="D8" s="1">
        <v>257856.97453288123</v>
      </c>
      <c r="E8" s="1">
        <v>4362.190114167288</v>
      </c>
      <c r="F8" s="1">
        <v>16435246.805916239</v>
      </c>
      <c r="G8" s="1">
        <v>3813920.4003043803</v>
      </c>
      <c r="H8" s="1">
        <v>1523252.8767027983</v>
      </c>
      <c r="I8" s="1">
        <v>6764698.793349749</v>
      </c>
      <c r="J8" s="1">
        <v>2661389</v>
      </c>
      <c r="K8" s="1">
        <v>8404027</v>
      </c>
      <c r="L8" s="1">
        <v>2094010</v>
      </c>
      <c r="M8" s="1">
        <v>1926233</v>
      </c>
      <c r="N8" s="1">
        <v>21898762</v>
      </c>
      <c r="O8" s="77" t="str">
        <f t="shared" si="0"/>
        <v>水俣市</v>
      </c>
      <c r="P8" s="1">
        <v>9483013.976451263</v>
      </c>
      <c r="Q8" s="1">
        <v>823629.2762351469</v>
      </c>
      <c r="R8" s="1">
        <v>3165936.574353795</v>
      </c>
      <c r="S8" s="1">
        <v>5493448.125862321</v>
      </c>
      <c r="T8" s="1">
        <v>2425521</v>
      </c>
      <c r="U8" s="1">
        <v>2425521</v>
      </c>
      <c r="V8" s="1">
        <v>78828295.2325847</v>
      </c>
      <c r="W8" s="1">
        <v>1045519</v>
      </c>
      <c r="X8" s="1">
        <v>378259</v>
      </c>
      <c r="Y8" s="7">
        <v>79495555.2325847</v>
      </c>
      <c r="Z8" s="1">
        <v>1398220.3798602717</v>
      </c>
      <c r="AA8" s="1">
        <v>20249167.20622062</v>
      </c>
      <c r="AB8" s="7">
        <v>57180907.64650381</v>
      </c>
      <c r="AC8" s="77" t="str">
        <f t="shared" si="1"/>
        <v>水俣市</v>
      </c>
      <c r="AD8" s="8">
        <v>0.6986827408016435</v>
      </c>
      <c r="AE8" s="8">
        <v>6.76668332931516</v>
      </c>
      <c r="AF8" s="8">
        <v>18.262674042770072</v>
      </c>
      <c r="AG8" s="8">
        <v>9.316675351346188</v>
      </c>
      <c r="AH8" s="8">
        <v>0.3812425314918997</v>
      </c>
      <c r="AI8" s="8">
        <v>-2.1476611273978614</v>
      </c>
      <c r="AJ8" s="8">
        <v>4.057797949042515</v>
      </c>
      <c r="AK8" s="8">
        <v>2.3137740546077685</v>
      </c>
      <c r="AL8" s="8">
        <v>-6.186982447086757</v>
      </c>
      <c r="AM8" s="8">
        <v>-1.8265414667048891</v>
      </c>
      <c r="AN8" s="8">
        <v>-1.21872118008628</v>
      </c>
      <c r="AO8" s="8">
        <v>3.6480117432014105</v>
      </c>
      <c r="AP8" s="9">
        <v>2.102535950750039</v>
      </c>
      <c r="AQ8" s="77" t="s">
        <v>4</v>
      </c>
      <c r="AR8" s="8">
        <v>-4.038694346792757</v>
      </c>
      <c r="AS8" s="8">
        <v>1.7111880581683552</v>
      </c>
      <c r="AT8" s="8">
        <v>-7.038980675137416</v>
      </c>
      <c r="AU8" s="8">
        <v>-3.0571937786758236</v>
      </c>
      <c r="AV8" s="8">
        <v>-4.017612645268313</v>
      </c>
      <c r="AW8" s="8">
        <v>-4.017612645268313</v>
      </c>
      <c r="AX8" s="8">
        <v>-0.04605739538266573</v>
      </c>
      <c r="AY8" s="8">
        <v>10.712496889411291</v>
      </c>
      <c r="AZ8" s="8">
        <v>13.306833295390552</v>
      </c>
      <c r="BA8" s="9">
        <v>0.025691067272655244</v>
      </c>
      <c r="BB8" s="8">
        <v>8.723659344564853</v>
      </c>
      <c r="BC8" s="8">
        <v>-0.10501820592693234</v>
      </c>
      <c r="BD8" s="9">
        <v>-0.22200046230918472</v>
      </c>
      <c r="BE8" s="77" t="s">
        <v>4</v>
      </c>
      <c r="BF8" s="8">
        <f t="shared" si="23"/>
        <v>84.18050551422964</v>
      </c>
      <c r="BG8" s="8">
        <f t="shared" si="24"/>
        <v>1.4290122408599566</v>
      </c>
      <c r="BH8" s="8">
        <f t="shared" si="25"/>
        <v>0.3243665306550213</v>
      </c>
      <c r="BI8" s="8">
        <f t="shared" si="25"/>
        <v>0.005487338381881325</v>
      </c>
      <c r="BJ8" s="8">
        <f t="shared" si="2"/>
        <v>20.674422309311126</v>
      </c>
      <c r="BK8" s="8">
        <f t="shared" si="3"/>
        <v>4.797652383388952</v>
      </c>
      <c r="BL8" s="8">
        <f t="shared" si="4"/>
        <v>1.9161484843349168</v>
      </c>
      <c r="BM8" s="8">
        <f t="shared" si="5"/>
        <v>8.509530845539581</v>
      </c>
      <c r="BN8" s="8">
        <f t="shared" si="6"/>
        <v>3.34784629431598</v>
      </c>
      <c r="BO8" s="8">
        <f t="shared" si="7"/>
        <v>10.571694197759681</v>
      </c>
      <c r="BP8" s="8">
        <f t="shared" si="8"/>
        <v>2.634122113964026</v>
      </c>
      <c r="BQ8" s="8">
        <f t="shared" si="9"/>
        <v>2.423070062677479</v>
      </c>
      <c r="BR8" s="9">
        <f t="shared" si="10"/>
        <v>27.547152713041044</v>
      </c>
      <c r="BS8" s="77" t="s">
        <v>4</v>
      </c>
      <c r="BT8" s="8">
        <f t="shared" si="11"/>
        <v>11.928986405222613</v>
      </c>
      <c r="BU8" s="8">
        <f t="shared" si="12"/>
        <v>1.0360695938601945</v>
      </c>
      <c r="BV8" s="8">
        <f t="shared" si="13"/>
        <v>3.982532815943021</v>
      </c>
      <c r="BW8" s="8">
        <f t="shared" si="14"/>
        <v>6.910383995419397</v>
      </c>
      <c r="BX8" s="8">
        <f t="shared" si="15"/>
        <v>3.051140397602752</v>
      </c>
      <c r="BY8" s="8">
        <f t="shared" si="16"/>
        <v>3.051140397602752</v>
      </c>
      <c r="BZ8" s="8">
        <f t="shared" si="17"/>
        <v>99.160632317055</v>
      </c>
      <c r="CA8" s="8">
        <f t="shared" si="18"/>
        <v>1.3151917700820697</v>
      </c>
      <c r="CB8" s="8">
        <f t="shared" si="19"/>
        <v>0.47582408713708074</v>
      </c>
      <c r="CC8" s="9">
        <f t="shared" si="20"/>
        <v>100</v>
      </c>
      <c r="CD8" s="8">
        <f t="shared" si="26"/>
        <v>1.7737544313685718</v>
      </c>
      <c r="CE8" s="8">
        <f t="shared" si="21"/>
        <v>25.687688851414315</v>
      </c>
      <c r="CF8" s="9">
        <f t="shared" si="22"/>
        <v>72.53855671721712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2">
      <c r="A9" s="77" t="s">
        <v>5</v>
      </c>
      <c r="B9" s="1">
        <v>142315821.48806983</v>
      </c>
      <c r="C9" s="1">
        <v>16182096.128854515</v>
      </c>
      <c r="D9" s="1">
        <v>87380.66129767727</v>
      </c>
      <c r="E9" s="1">
        <v>451933.068287531</v>
      </c>
      <c r="F9" s="1">
        <v>16483244.717695227</v>
      </c>
      <c r="G9" s="1">
        <v>13300018.670693148</v>
      </c>
      <c r="H9" s="1">
        <v>1820928.6886469645</v>
      </c>
      <c r="I9" s="1">
        <v>16269197.552594766</v>
      </c>
      <c r="J9" s="1">
        <v>6781075</v>
      </c>
      <c r="K9" s="1">
        <v>24871551</v>
      </c>
      <c r="L9" s="1">
        <v>4500569</v>
      </c>
      <c r="M9" s="1">
        <v>4842029</v>
      </c>
      <c r="N9" s="1">
        <v>36725798</v>
      </c>
      <c r="O9" s="77" t="str">
        <f t="shared" si="0"/>
        <v>玉名市</v>
      </c>
      <c r="P9" s="1">
        <v>20424260.869378455</v>
      </c>
      <c r="Q9" s="1">
        <v>1189781.0426889497</v>
      </c>
      <c r="R9" s="1">
        <v>6664333.521241658</v>
      </c>
      <c r="S9" s="1">
        <v>12570146.305447849</v>
      </c>
      <c r="T9" s="1">
        <v>7169501</v>
      </c>
      <c r="U9" s="1">
        <v>7169501</v>
      </c>
      <c r="V9" s="1">
        <v>169909583.35744828</v>
      </c>
      <c r="W9" s="1">
        <v>2253552</v>
      </c>
      <c r="X9" s="1">
        <v>815315</v>
      </c>
      <c r="Y9" s="7">
        <v>171347820.35744828</v>
      </c>
      <c r="Z9" s="1">
        <v>16721409.858439723</v>
      </c>
      <c r="AA9" s="1">
        <v>29783263.388388373</v>
      </c>
      <c r="AB9" s="7">
        <v>123404910.1106202</v>
      </c>
      <c r="AC9" s="77" t="str">
        <f t="shared" si="1"/>
        <v>玉名市</v>
      </c>
      <c r="AD9" s="8">
        <v>-3.558297589951746</v>
      </c>
      <c r="AE9" s="8">
        <v>6.3712077598526085</v>
      </c>
      <c r="AF9" s="8">
        <v>15.618715152624654</v>
      </c>
      <c r="AG9" s="8">
        <v>7.702153119277893</v>
      </c>
      <c r="AH9" s="8">
        <v>-40.31949958193521</v>
      </c>
      <c r="AI9" s="8">
        <v>42.56202266869829</v>
      </c>
      <c r="AJ9" s="8">
        <v>15.127360967126185</v>
      </c>
      <c r="AK9" s="8">
        <v>2.6193642631767005</v>
      </c>
      <c r="AL9" s="8">
        <v>-1.4652611853709863</v>
      </c>
      <c r="AM9" s="8">
        <v>-1.191896254385404</v>
      </c>
      <c r="AN9" s="8">
        <v>-3.7320710281933116</v>
      </c>
      <c r="AO9" s="8">
        <v>4.772327115335638</v>
      </c>
      <c r="AP9" s="9">
        <v>1.6642005732822818</v>
      </c>
      <c r="AQ9" s="77" t="s">
        <v>5</v>
      </c>
      <c r="AR9" s="8">
        <v>-0.3116795559548731</v>
      </c>
      <c r="AS9" s="8">
        <v>0.40089132005589073</v>
      </c>
      <c r="AT9" s="8">
        <v>0.7889484669903465</v>
      </c>
      <c r="AU9" s="8">
        <v>-0.951661038091929</v>
      </c>
      <c r="AV9" s="8">
        <v>-0.570407777072492</v>
      </c>
      <c r="AW9" s="8">
        <v>-0.570407777072492</v>
      </c>
      <c r="AX9" s="8">
        <v>-3.0558501673595484</v>
      </c>
      <c r="AY9" s="8">
        <v>7.378779374220349</v>
      </c>
      <c r="AZ9" s="8">
        <v>9.895242228757976</v>
      </c>
      <c r="BA9" s="9">
        <v>-2.986262927676604</v>
      </c>
      <c r="BB9" s="8">
        <v>6.451254512553358</v>
      </c>
      <c r="BC9" s="8">
        <v>-19.392348667416908</v>
      </c>
      <c r="BD9" s="9">
        <v>0.6491808736351323</v>
      </c>
      <c r="BE9" s="77" t="s">
        <v>5</v>
      </c>
      <c r="BF9" s="8">
        <f t="shared" si="23"/>
        <v>83.05668621356557</v>
      </c>
      <c r="BG9" s="8">
        <f t="shared" si="24"/>
        <v>9.444004653865502</v>
      </c>
      <c r="BH9" s="8">
        <f t="shared" si="25"/>
        <v>0.050996074017978565</v>
      </c>
      <c r="BI9" s="8">
        <f t="shared" si="25"/>
        <v>0.26375186293280795</v>
      </c>
      <c r="BJ9" s="8">
        <f t="shared" si="2"/>
        <v>9.619757452011687</v>
      </c>
      <c r="BK9" s="8">
        <f t="shared" si="3"/>
        <v>7.762000498721262</v>
      </c>
      <c r="BL9" s="8">
        <f t="shared" si="4"/>
        <v>1.0627089885639218</v>
      </c>
      <c r="BM9" s="8">
        <f t="shared" si="5"/>
        <v>9.494837762543831</v>
      </c>
      <c r="BN9" s="8">
        <f t="shared" si="6"/>
        <v>3.9574912513354508</v>
      </c>
      <c r="BO9" s="8">
        <f t="shared" si="7"/>
        <v>14.515242124536815</v>
      </c>
      <c r="BP9" s="8">
        <f t="shared" si="8"/>
        <v>2.6265691565911804</v>
      </c>
      <c r="BQ9" s="8">
        <f t="shared" si="9"/>
        <v>2.8258480264873254</v>
      </c>
      <c r="BR9" s="9">
        <f t="shared" si="10"/>
        <v>21.4334783619578</v>
      </c>
      <c r="BS9" s="77" t="s">
        <v>5</v>
      </c>
      <c r="BT9" s="8">
        <f t="shared" si="11"/>
        <v>11.91976695517425</v>
      </c>
      <c r="BU9" s="8">
        <f t="shared" si="12"/>
        <v>0.6943660212350238</v>
      </c>
      <c r="BV9" s="8">
        <f t="shared" si="13"/>
        <v>3.8893599622914423</v>
      </c>
      <c r="BW9" s="8">
        <f t="shared" si="14"/>
        <v>7.336040971647783</v>
      </c>
      <c r="BX9" s="8">
        <f t="shared" si="15"/>
        <v>4.184179865867987</v>
      </c>
      <c r="BY9" s="8">
        <f t="shared" si="16"/>
        <v>4.184179865867987</v>
      </c>
      <c r="BZ9" s="8">
        <f t="shared" si="17"/>
        <v>99.1606330346078</v>
      </c>
      <c r="CA9" s="8">
        <f t="shared" si="18"/>
        <v>1.315191518222333</v>
      </c>
      <c r="CB9" s="8">
        <f t="shared" si="19"/>
        <v>0.4758245528301284</v>
      </c>
      <c r="CC9" s="9">
        <f t="shared" si="20"/>
        <v>100</v>
      </c>
      <c r="CD9" s="8">
        <f t="shared" si="26"/>
        <v>9.841357696264819</v>
      </c>
      <c r="CE9" s="8">
        <f t="shared" si="21"/>
        <v>17.52888965993852</v>
      </c>
      <c r="CF9" s="9">
        <f t="shared" si="22"/>
        <v>72.62975264379668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2">
      <c r="A10" s="77" t="s">
        <v>6</v>
      </c>
      <c r="B10" s="1">
        <v>125006947.64579418</v>
      </c>
      <c r="C10" s="1">
        <v>6924912.459170375</v>
      </c>
      <c r="D10" s="1">
        <v>570171.6879577369</v>
      </c>
      <c r="E10" s="1">
        <v>239839.67498079033</v>
      </c>
      <c r="F10" s="1">
        <v>34579365.30950982</v>
      </c>
      <c r="G10" s="1">
        <v>9438131.38201317</v>
      </c>
      <c r="H10" s="1">
        <v>1700379.9946014946</v>
      </c>
      <c r="I10" s="1">
        <v>12411089.13756079</v>
      </c>
      <c r="J10" s="1">
        <v>4078812</v>
      </c>
      <c r="K10" s="1">
        <v>16316111</v>
      </c>
      <c r="L10" s="1">
        <v>4351078</v>
      </c>
      <c r="M10" s="1">
        <v>3740493</v>
      </c>
      <c r="N10" s="1">
        <v>30656564</v>
      </c>
      <c r="O10" s="77" t="str">
        <f t="shared" si="0"/>
        <v>山鹿市</v>
      </c>
      <c r="P10" s="1">
        <v>18805647.234472193</v>
      </c>
      <c r="Q10" s="1">
        <v>1391676.839381601</v>
      </c>
      <c r="R10" s="1">
        <v>6548430.3007838875</v>
      </c>
      <c r="S10" s="1">
        <v>10865540.094306706</v>
      </c>
      <c r="T10" s="1">
        <v>4538719</v>
      </c>
      <c r="U10" s="1">
        <v>4538719</v>
      </c>
      <c r="V10" s="1">
        <v>148351313.88026637</v>
      </c>
      <c r="W10" s="1">
        <v>1967620</v>
      </c>
      <c r="X10" s="1">
        <v>711867</v>
      </c>
      <c r="Y10" s="7">
        <v>149607066.88026637</v>
      </c>
      <c r="Z10" s="1">
        <v>7734923.822108902</v>
      </c>
      <c r="AA10" s="1">
        <v>44017496.69152299</v>
      </c>
      <c r="AB10" s="7">
        <v>96598893.36663449</v>
      </c>
      <c r="AC10" s="77" t="str">
        <f t="shared" si="1"/>
        <v>山鹿市</v>
      </c>
      <c r="AD10" s="8">
        <v>-8.5937936603475</v>
      </c>
      <c r="AE10" s="8">
        <v>-8.293235739617472</v>
      </c>
      <c r="AF10" s="8">
        <v>0.5194873989829186</v>
      </c>
      <c r="AG10" s="8">
        <v>-5.975473893370734</v>
      </c>
      <c r="AH10" s="8">
        <v>-23.19631628065694</v>
      </c>
      <c r="AI10" s="8">
        <v>-12.49322172585182</v>
      </c>
      <c r="AJ10" s="8">
        <v>15.871338057864628</v>
      </c>
      <c r="AK10" s="8">
        <v>2.2934021488887146</v>
      </c>
      <c r="AL10" s="8">
        <v>-5.764959722424699</v>
      </c>
      <c r="AM10" s="8">
        <v>-0.9954092667569409</v>
      </c>
      <c r="AN10" s="8">
        <v>-3.4661059178143216</v>
      </c>
      <c r="AO10" s="8">
        <v>4.662842592722134</v>
      </c>
      <c r="AP10" s="9">
        <v>1.8905677014238527</v>
      </c>
      <c r="AQ10" s="77" t="s">
        <v>6</v>
      </c>
      <c r="AR10" s="8">
        <v>-4.020072478322759</v>
      </c>
      <c r="AS10" s="8">
        <v>4.035593011933968</v>
      </c>
      <c r="AT10" s="8">
        <v>-1.8784475717082094</v>
      </c>
      <c r="AU10" s="8">
        <v>-6.184564648194129</v>
      </c>
      <c r="AV10" s="8">
        <v>-2.565609133595994</v>
      </c>
      <c r="AW10" s="8">
        <v>-2.565609133595994</v>
      </c>
      <c r="AX10" s="8">
        <v>-7.8628201764717565</v>
      </c>
      <c r="AY10" s="8">
        <v>2.0544499250522557</v>
      </c>
      <c r="AZ10" s="8">
        <v>4.44594426063545</v>
      </c>
      <c r="BA10" s="9">
        <v>-7.79668237936339</v>
      </c>
      <c r="BB10" s="8">
        <v>-7.625647840790838</v>
      </c>
      <c r="BC10" s="8">
        <v>-21.12783249148868</v>
      </c>
      <c r="BD10" s="9">
        <v>-0.2378859650369321</v>
      </c>
      <c r="BE10" s="77" t="s">
        <v>6</v>
      </c>
      <c r="BF10" s="8">
        <f t="shared" si="23"/>
        <v>83.55684678039964</v>
      </c>
      <c r="BG10" s="8">
        <f t="shared" si="24"/>
        <v>4.628733524140625</v>
      </c>
      <c r="BH10" s="8">
        <f t="shared" si="25"/>
        <v>0.3811128042594787</v>
      </c>
      <c r="BI10" s="8">
        <f t="shared" si="25"/>
        <v>0.16031306540668896</v>
      </c>
      <c r="BJ10" s="8">
        <f t="shared" si="2"/>
        <v>23.113457158534096</v>
      </c>
      <c r="BK10" s="8">
        <f t="shared" si="3"/>
        <v>6.308613342153617</v>
      </c>
      <c r="BL10" s="8">
        <f t="shared" si="4"/>
        <v>1.1365639538687995</v>
      </c>
      <c r="BM10" s="8">
        <f t="shared" si="5"/>
        <v>8.295790697837583</v>
      </c>
      <c r="BN10" s="8">
        <f t="shared" si="6"/>
        <v>2.726349820937508</v>
      </c>
      <c r="BO10" s="8">
        <f t="shared" si="7"/>
        <v>10.90597612815852</v>
      </c>
      <c r="BP10" s="8">
        <f t="shared" si="8"/>
        <v>2.90833721343007</v>
      </c>
      <c r="BQ10" s="8">
        <f t="shared" si="9"/>
        <v>2.5002114392053376</v>
      </c>
      <c r="BR10" s="9">
        <f t="shared" si="10"/>
        <v>20.49138763246731</v>
      </c>
      <c r="BS10" s="77" t="s">
        <v>6</v>
      </c>
      <c r="BT10" s="8">
        <f t="shared" si="11"/>
        <v>12.570026019909033</v>
      </c>
      <c r="BU10" s="8">
        <f t="shared" si="12"/>
        <v>0.9302213247021204</v>
      </c>
      <c r="BV10" s="8">
        <f t="shared" si="13"/>
        <v>4.377086214800756</v>
      </c>
      <c r="BW10" s="8">
        <f t="shared" si="14"/>
        <v>7.262718480406158</v>
      </c>
      <c r="BX10" s="8">
        <f t="shared" si="15"/>
        <v>3.033759764592157</v>
      </c>
      <c r="BY10" s="8">
        <f t="shared" si="16"/>
        <v>3.033759764592157</v>
      </c>
      <c r="BZ10" s="8">
        <f t="shared" si="17"/>
        <v>99.16063256490082</v>
      </c>
      <c r="CA10" s="8">
        <f t="shared" si="18"/>
        <v>1.315191882997564</v>
      </c>
      <c r="CB10" s="8">
        <f t="shared" si="19"/>
        <v>0.4758244478983883</v>
      </c>
      <c r="CC10" s="9">
        <f t="shared" si="20"/>
        <v>100</v>
      </c>
      <c r="CD10" s="8">
        <f t="shared" si="26"/>
        <v>5.213923368654302</v>
      </c>
      <c r="CE10" s="8">
        <f t="shared" si="21"/>
        <v>29.671120221455745</v>
      </c>
      <c r="CF10" s="9">
        <f t="shared" si="22"/>
        <v>65.11495640988997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2">
      <c r="A11" s="77" t="s">
        <v>7</v>
      </c>
      <c r="B11" s="1">
        <v>146191641.30745828</v>
      </c>
      <c r="C11" s="1">
        <v>11925048.549665032</v>
      </c>
      <c r="D11" s="1">
        <v>445859.5149204664</v>
      </c>
      <c r="E11" s="1">
        <v>88358.78366140681</v>
      </c>
      <c r="F11" s="1">
        <v>50774897.95698468</v>
      </c>
      <c r="G11" s="1">
        <v>14422678.488538576</v>
      </c>
      <c r="H11" s="1">
        <v>2232195.5199172273</v>
      </c>
      <c r="I11" s="1">
        <v>14003149.493770907</v>
      </c>
      <c r="J11" s="1">
        <v>3470460</v>
      </c>
      <c r="K11" s="1">
        <v>15579077</v>
      </c>
      <c r="L11" s="1">
        <v>4175423</v>
      </c>
      <c r="M11" s="1">
        <v>3340031</v>
      </c>
      <c r="N11" s="1">
        <v>25734462</v>
      </c>
      <c r="O11" s="77" t="str">
        <f t="shared" si="0"/>
        <v>菊池市</v>
      </c>
      <c r="P11" s="1">
        <v>18838802.96912427</v>
      </c>
      <c r="Q11" s="1">
        <v>1192094.478889632</v>
      </c>
      <c r="R11" s="1">
        <v>5248590.407934329</v>
      </c>
      <c r="S11" s="1">
        <v>12398118.08230031</v>
      </c>
      <c r="T11" s="1">
        <v>3734294</v>
      </c>
      <c r="U11" s="1">
        <v>3734294</v>
      </c>
      <c r="V11" s="1">
        <v>168764738.27658254</v>
      </c>
      <c r="W11" s="1">
        <v>2238368</v>
      </c>
      <c r="X11" s="1">
        <v>809821</v>
      </c>
      <c r="Y11" s="7">
        <v>170193285.27658254</v>
      </c>
      <c r="Z11" s="1">
        <v>12459266.848246904</v>
      </c>
      <c r="AA11" s="1">
        <v>65197576.445523255</v>
      </c>
      <c r="AB11" s="7">
        <v>91107894.98281237</v>
      </c>
      <c r="AC11" s="77" t="str">
        <f t="shared" si="1"/>
        <v>菊池市</v>
      </c>
      <c r="AD11" s="8">
        <v>1.7973084980242706</v>
      </c>
      <c r="AE11" s="8">
        <v>-0.676361310305601</v>
      </c>
      <c r="AF11" s="8">
        <v>2.717842455263744</v>
      </c>
      <c r="AG11" s="8">
        <v>-4.161269770473605</v>
      </c>
      <c r="AH11" s="8">
        <v>-3.0894944609387687</v>
      </c>
      <c r="AI11" s="8">
        <v>34.15436332681086</v>
      </c>
      <c r="AJ11" s="8">
        <v>16.040606549580545</v>
      </c>
      <c r="AK11" s="8">
        <v>1.8729324736309065</v>
      </c>
      <c r="AL11" s="8">
        <v>-4.431846908545965</v>
      </c>
      <c r="AM11" s="8">
        <v>-1.1429390904801928</v>
      </c>
      <c r="AN11" s="8">
        <v>-5.310080903488432</v>
      </c>
      <c r="AO11" s="8">
        <v>4.694895575647315</v>
      </c>
      <c r="AP11" s="9">
        <v>1.8224965910413244</v>
      </c>
      <c r="AQ11" s="77" t="s">
        <v>7</v>
      </c>
      <c r="AR11" s="8">
        <v>2.704775513180635</v>
      </c>
      <c r="AS11" s="8">
        <v>-6.278440038611126</v>
      </c>
      <c r="AT11" s="8">
        <v>8.06689882117271</v>
      </c>
      <c r="AU11" s="8">
        <v>1.5080662337531061</v>
      </c>
      <c r="AV11" s="8">
        <v>-3.8752175121755337</v>
      </c>
      <c r="AW11" s="8">
        <v>-3.8752175121755337</v>
      </c>
      <c r="AX11" s="8">
        <v>1.764797960278934</v>
      </c>
      <c r="AY11" s="8">
        <v>12.718305454658987</v>
      </c>
      <c r="AZ11" s="8">
        <v>15.35977412976712</v>
      </c>
      <c r="BA11" s="9">
        <v>1.837846059447857</v>
      </c>
      <c r="BB11" s="8">
        <v>-0.5844400670910479</v>
      </c>
      <c r="BC11" s="8">
        <v>3.251551693345004</v>
      </c>
      <c r="BD11" s="9">
        <v>1.0500960291719177</v>
      </c>
      <c r="BE11" s="77" t="s">
        <v>7</v>
      </c>
      <c r="BF11" s="8">
        <f t="shared" si="23"/>
        <v>85.89742014197623</v>
      </c>
      <c r="BG11" s="8">
        <f t="shared" si="24"/>
        <v>7.006767940512773</v>
      </c>
      <c r="BH11" s="8">
        <f t="shared" si="25"/>
        <v>0.2619724475004383</v>
      </c>
      <c r="BI11" s="8">
        <f t="shared" si="25"/>
        <v>0.051916727218593965</v>
      </c>
      <c r="BJ11" s="8">
        <f t="shared" si="2"/>
        <v>29.833666983083358</v>
      </c>
      <c r="BK11" s="8">
        <f t="shared" si="3"/>
        <v>8.4742934864323</v>
      </c>
      <c r="BL11" s="8">
        <f t="shared" si="4"/>
        <v>1.3115649752513252</v>
      </c>
      <c r="BM11" s="8">
        <f t="shared" si="5"/>
        <v>8.227791990156527</v>
      </c>
      <c r="BN11" s="8">
        <f t="shared" si="6"/>
        <v>2.039128626232302</v>
      </c>
      <c r="BO11" s="8">
        <f t="shared" si="7"/>
        <v>9.153755375649698</v>
      </c>
      <c r="BP11" s="8">
        <f t="shared" si="8"/>
        <v>2.4533417950152883</v>
      </c>
      <c r="BQ11" s="8">
        <f t="shared" si="9"/>
        <v>1.9624928178406613</v>
      </c>
      <c r="BR11" s="9">
        <f t="shared" si="10"/>
        <v>15.120726977082974</v>
      </c>
      <c r="BS11" s="77" t="s">
        <v>7</v>
      </c>
      <c r="BT11" s="8">
        <f t="shared" si="11"/>
        <v>11.069063587619906</v>
      </c>
      <c r="BU11" s="8">
        <f t="shared" si="12"/>
        <v>0.7004356705097674</v>
      </c>
      <c r="BV11" s="8">
        <f t="shared" si="13"/>
        <v>3.0838998139114597</v>
      </c>
      <c r="BW11" s="8">
        <f t="shared" si="14"/>
        <v>7.28472810319868</v>
      </c>
      <c r="BX11" s="8">
        <f t="shared" si="15"/>
        <v>2.194148843141119</v>
      </c>
      <c r="BY11" s="8">
        <f t="shared" si="16"/>
        <v>2.194148843141119</v>
      </c>
      <c r="BZ11" s="8">
        <f t="shared" si="17"/>
        <v>99.16063257273726</v>
      </c>
      <c r="CA11" s="8">
        <f t="shared" si="18"/>
        <v>1.3151917223775365</v>
      </c>
      <c r="CB11" s="8">
        <f t="shared" si="19"/>
        <v>0.4758242951147885</v>
      </c>
      <c r="CC11" s="9">
        <f t="shared" si="20"/>
        <v>100</v>
      </c>
      <c r="CD11" s="8">
        <f t="shared" si="26"/>
        <v>7.382624460228092</v>
      </c>
      <c r="CE11" s="8">
        <f t="shared" si="21"/>
        <v>38.63222679768167</v>
      </c>
      <c r="CF11" s="9">
        <f t="shared" si="22"/>
        <v>53.98514874209024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2">
      <c r="A12" s="77" t="s">
        <v>8</v>
      </c>
      <c r="B12" s="1">
        <v>101332658.85678673</v>
      </c>
      <c r="C12" s="1">
        <v>2570830.5180391585</v>
      </c>
      <c r="D12" s="1">
        <v>62420.032716995694</v>
      </c>
      <c r="E12" s="1">
        <v>571989.4361452396</v>
      </c>
      <c r="F12" s="1">
        <v>36901359.34146847</v>
      </c>
      <c r="G12" s="1">
        <v>10090127.731575707</v>
      </c>
      <c r="H12" s="1">
        <v>1323217.9898472854</v>
      </c>
      <c r="I12" s="1">
        <v>9794478.806993881</v>
      </c>
      <c r="J12" s="1">
        <v>2192691</v>
      </c>
      <c r="K12" s="1">
        <v>12581291</v>
      </c>
      <c r="L12" s="1">
        <v>4469151</v>
      </c>
      <c r="M12" s="1">
        <v>2564759</v>
      </c>
      <c r="N12" s="1">
        <v>18210343</v>
      </c>
      <c r="O12" s="77" t="str">
        <f t="shared" si="0"/>
        <v>宇土市</v>
      </c>
      <c r="P12" s="1">
        <v>8605537.970739622</v>
      </c>
      <c r="Q12" s="1">
        <v>786467.3328403487</v>
      </c>
      <c r="R12" s="1">
        <v>3403596.9103385243</v>
      </c>
      <c r="S12" s="1">
        <v>4415473.727560749</v>
      </c>
      <c r="T12" s="1">
        <v>2004859</v>
      </c>
      <c r="U12" s="1">
        <v>2004859</v>
      </c>
      <c r="V12" s="1">
        <v>111943055.82752635</v>
      </c>
      <c r="W12" s="1">
        <v>1484728</v>
      </c>
      <c r="X12" s="1">
        <v>537161</v>
      </c>
      <c r="Y12" s="7">
        <v>112890622.82752635</v>
      </c>
      <c r="Z12" s="1">
        <v>3205239.9869013936</v>
      </c>
      <c r="AA12" s="1">
        <v>46991487.07304417</v>
      </c>
      <c r="AB12" s="7">
        <v>61746328.767580785</v>
      </c>
      <c r="AC12" s="77" t="str">
        <f t="shared" si="1"/>
        <v>宇土市</v>
      </c>
      <c r="AD12" s="8">
        <v>7.866698908116564</v>
      </c>
      <c r="AE12" s="8">
        <v>-6.836515938003171</v>
      </c>
      <c r="AF12" s="8">
        <v>18.578314603944754</v>
      </c>
      <c r="AG12" s="8">
        <v>-11.012420742737413</v>
      </c>
      <c r="AH12" s="8">
        <v>23.545517126286096</v>
      </c>
      <c r="AI12" s="8">
        <v>6.233049283971783</v>
      </c>
      <c r="AJ12" s="8">
        <v>9.254796285555363</v>
      </c>
      <c r="AK12" s="8">
        <v>0.8883236345031067</v>
      </c>
      <c r="AL12" s="8">
        <v>-4.438296486991447</v>
      </c>
      <c r="AM12" s="8">
        <v>-1.2854330688582714</v>
      </c>
      <c r="AN12" s="8">
        <v>-6.396981514604426</v>
      </c>
      <c r="AO12" s="8">
        <v>5.470896755467936</v>
      </c>
      <c r="AP12" s="9">
        <v>1.4191507717929972</v>
      </c>
      <c r="AQ12" s="77" t="s">
        <v>8</v>
      </c>
      <c r="AR12" s="8">
        <v>4.298650605185618</v>
      </c>
      <c r="AS12" s="8">
        <v>9.588378230265313</v>
      </c>
      <c r="AT12" s="8">
        <v>8.658683740445637</v>
      </c>
      <c r="AU12" s="8">
        <v>0.3327049622125138</v>
      </c>
      <c r="AV12" s="8">
        <v>-4.202577299144548</v>
      </c>
      <c r="AW12" s="8">
        <v>-4.202577299144548</v>
      </c>
      <c r="AX12" s="8">
        <v>7.342197965413208</v>
      </c>
      <c r="AY12" s="8">
        <v>18.89599459304495</v>
      </c>
      <c r="AZ12" s="8">
        <v>21.682153649597005</v>
      </c>
      <c r="BA12" s="9">
        <v>7.419249619338345</v>
      </c>
      <c r="BB12" s="8">
        <v>-7.226200270738967</v>
      </c>
      <c r="BC12" s="8">
        <v>19.368497323234145</v>
      </c>
      <c r="BD12" s="9">
        <v>0.458488826277309</v>
      </c>
      <c r="BE12" s="77" t="s">
        <v>8</v>
      </c>
      <c r="BF12" s="8">
        <f t="shared" si="23"/>
        <v>89.76180334446572</v>
      </c>
      <c r="BG12" s="8">
        <f t="shared" si="24"/>
        <v>2.277275520010957</v>
      </c>
      <c r="BH12" s="8">
        <f t="shared" si="25"/>
        <v>0.0552924867926016</v>
      </c>
      <c r="BI12" s="8">
        <f t="shared" si="25"/>
        <v>0.5066757732563154</v>
      </c>
      <c r="BJ12" s="8">
        <f t="shared" si="2"/>
        <v>32.68770994190204</v>
      </c>
      <c r="BK12" s="8">
        <f t="shared" si="3"/>
        <v>8.937967989592321</v>
      </c>
      <c r="BL12" s="8">
        <f t="shared" si="4"/>
        <v>1.1721239166771986</v>
      </c>
      <c r="BM12" s="8">
        <f t="shared" si="5"/>
        <v>8.676078279732614</v>
      </c>
      <c r="BN12" s="8">
        <f t="shared" si="6"/>
        <v>1.9423145564091544</v>
      </c>
      <c r="BO12" s="8">
        <f t="shared" si="7"/>
        <v>11.144673211008522</v>
      </c>
      <c r="BP12" s="8">
        <f t="shared" si="8"/>
        <v>3.9588327959071883</v>
      </c>
      <c r="BQ12" s="8">
        <f t="shared" si="9"/>
        <v>2.271897289395262</v>
      </c>
      <c r="BR12" s="9">
        <f t="shared" si="10"/>
        <v>16.13096158378155</v>
      </c>
      <c r="BS12" s="77" t="s">
        <v>8</v>
      </c>
      <c r="BT12" s="8">
        <f t="shared" si="11"/>
        <v>7.622898833579042</v>
      </c>
      <c r="BU12" s="8">
        <f t="shared" si="12"/>
        <v>0.6966631179295636</v>
      </c>
      <c r="BV12" s="8">
        <f t="shared" si="13"/>
        <v>3.0149509543751214</v>
      </c>
      <c r="BW12" s="8">
        <f t="shared" si="14"/>
        <v>3.9112847612743575</v>
      </c>
      <c r="BX12" s="8">
        <f t="shared" si="15"/>
        <v>1.7759304978439285</v>
      </c>
      <c r="BY12" s="8">
        <f t="shared" si="16"/>
        <v>1.7759304978439285</v>
      </c>
      <c r="BZ12" s="8">
        <f t="shared" si="17"/>
        <v>99.16063267588869</v>
      </c>
      <c r="CA12" s="8">
        <f t="shared" si="18"/>
        <v>1.3151916100847092</v>
      </c>
      <c r="CB12" s="8">
        <f t="shared" si="19"/>
        <v>0.4758242859733988</v>
      </c>
      <c r="CC12" s="9">
        <f t="shared" si="20"/>
        <v>100</v>
      </c>
      <c r="CD12" s="8">
        <f t="shared" si="26"/>
        <v>2.863277193218481</v>
      </c>
      <c r="CE12" s="8">
        <f t="shared" si="21"/>
        <v>41.97802777998593</v>
      </c>
      <c r="CF12" s="9">
        <f t="shared" si="22"/>
        <v>55.15869502679559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2">
      <c r="A13" s="77" t="s">
        <v>116</v>
      </c>
      <c r="B13" s="1">
        <v>60075263.45848975</v>
      </c>
      <c r="C13" s="1">
        <v>1238355.4938043375</v>
      </c>
      <c r="D13" s="1">
        <v>174987.84731001552</v>
      </c>
      <c r="E13" s="1">
        <v>3762475.7385675786</v>
      </c>
      <c r="F13" s="1">
        <v>2543655.827970248</v>
      </c>
      <c r="G13" s="1">
        <v>4563745.818324636</v>
      </c>
      <c r="H13" s="1">
        <v>1490368.1022437762</v>
      </c>
      <c r="I13" s="1">
        <v>6117538.630269163</v>
      </c>
      <c r="J13" s="1">
        <v>2150095</v>
      </c>
      <c r="K13" s="1">
        <v>9913876</v>
      </c>
      <c r="L13" s="1">
        <v>9396965</v>
      </c>
      <c r="M13" s="1">
        <v>1924483</v>
      </c>
      <c r="N13" s="1">
        <v>16798717</v>
      </c>
      <c r="O13" s="77" t="s">
        <v>151</v>
      </c>
      <c r="P13" s="1">
        <v>9246469.568702023</v>
      </c>
      <c r="Q13" s="1">
        <v>253556.2067176547</v>
      </c>
      <c r="R13" s="1">
        <v>4387859.388508357</v>
      </c>
      <c r="S13" s="1">
        <v>4605053.97347601</v>
      </c>
      <c r="T13" s="1">
        <v>1930445</v>
      </c>
      <c r="U13" s="1">
        <v>1930445</v>
      </c>
      <c r="V13" s="1">
        <v>71252178.02719177</v>
      </c>
      <c r="W13" s="1">
        <v>945035</v>
      </c>
      <c r="X13" s="1">
        <v>341905</v>
      </c>
      <c r="Y13" s="7">
        <v>71855308.02719177</v>
      </c>
      <c r="Z13" s="26">
        <v>5175819.079681931</v>
      </c>
      <c r="AA13" s="1">
        <v>7107401.646294884</v>
      </c>
      <c r="AB13" s="7">
        <v>58968957.301214956</v>
      </c>
      <c r="AC13" s="77" t="s">
        <v>151</v>
      </c>
      <c r="AD13" s="60">
        <v>-1.3905624635986793</v>
      </c>
      <c r="AE13" s="8">
        <v>-0.18894687247527095</v>
      </c>
      <c r="AF13" s="8">
        <v>18.482136438019715</v>
      </c>
      <c r="AG13" s="8">
        <v>-1.0231979355618923</v>
      </c>
      <c r="AH13" s="8">
        <v>-33.2662661294328</v>
      </c>
      <c r="AI13" s="8">
        <v>-13.935733936898073</v>
      </c>
      <c r="AJ13" s="8">
        <v>17.59709789542068</v>
      </c>
      <c r="AK13" s="8">
        <v>3.749052277741679</v>
      </c>
      <c r="AL13" s="8">
        <v>-6.209527382336327</v>
      </c>
      <c r="AM13" s="8">
        <v>-1.5855506642214627</v>
      </c>
      <c r="AN13" s="8">
        <v>6.841010955991276</v>
      </c>
      <c r="AO13" s="8">
        <v>3.5711229641461535</v>
      </c>
      <c r="AP13" s="9">
        <v>2.2129329801282274</v>
      </c>
      <c r="AQ13" s="77" t="s">
        <v>151</v>
      </c>
      <c r="AR13" s="8">
        <v>0.18779379457145712</v>
      </c>
      <c r="AS13" s="8">
        <v>9.293424471154783</v>
      </c>
      <c r="AT13" s="8">
        <v>11.627203629089035</v>
      </c>
      <c r="AU13" s="8">
        <v>-9.104674351642947</v>
      </c>
      <c r="AV13" s="8">
        <v>-4.4386196791263846</v>
      </c>
      <c r="AW13" s="8">
        <v>-4.4386196791263846</v>
      </c>
      <c r="AX13" s="8">
        <v>-1.2740422845363966</v>
      </c>
      <c r="AY13" s="8">
        <v>9.352345665583982</v>
      </c>
      <c r="AZ13" s="8">
        <v>11.915064941866554</v>
      </c>
      <c r="BA13" s="9">
        <v>-1.2031762152016061</v>
      </c>
      <c r="BB13" s="8">
        <v>-0.2686693756740316</v>
      </c>
      <c r="BC13" s="8">
        <v>-22.01980617772639</v>
      </c>
      <c r="BD13" s="9">
        <v>1.9033324144164663</v>
      </c>
      <c r="BE13" s="77" t="s">
        <v>151</v>
      </c>
      <c r="BF13" s="8">
        <f t="shared" si="23"/>
        <v>83.60588119078946</v>
      </c>
      <c r="BG13" s="8">
        <f t="shared" si="24"/>
        <v>1.723401552096491</v>
      </c>
      <c r="BH13" s="8">
        <f t="shared" si="25"/>
        <v>0.24352807344976646</v>
      </c>
      <c r="BI13" s="8">
        <f t="shared" si="25"/>
        <v>5.236183438450737</v>
      </c>
      <c r="BJ13" s="8">
        <f t="shared" si="2"/>
        <v>3.539969276880238</v>
      </c>
      <c r="BK13" s="8">
        <f t="shared" si="3"/>
        <v>6.351299498427597</v>
      </c>
      <c r="BL13" s="8">
        <f t="shared" si="4"/>
        <v>2.074123879170882</v>
      </c>
      <c r="BM13" s="8">
        <f t="shared" si="5"/>
        <v>8.513690635010764</v>
      </c>
      <c r="BN13" s="8">
        <f t="shared" si="6"/>
        <v>2.9922563259854824</v>
      </c>
      <c r="BO13" s="8">
        <f t="shared" si="7"/>
        <v>13.796998819138526</v>
      </c>
      <c r="BP13" s="8">
        <f t="shared" si="8"/>
        <v>13.077621205720757</v>
      </c>
      <c r="BQ13" s="8">
        <f t="shared" si="9"/>
        <v>2.678275346438887</v>
      </c>
      <c r="BR13" s="9">
        <f t="shared" si="10"/>
        <v>23.378533140019332</v>
      </c>
      <c r="BS13" s="77" t="s">
        <v>151</v>
      </c>
      <c r="BT13" s="8">
        <f t="shared" si="11"/>
        <v>12.868178875808226</v>
      </c>
      <c r="BU13" s="8">
        <f t="shared" si="12"/>
        <v>0.3528705306248259</v>
      </c>
      <c r="BV13" s="8">
        <f t="shared" si="13"/>
        <v>6.106520880611751</v>
      </c>
      <c r="BW13" s="8">
        <f t="shared" si="14"/>
        <v>6.408787464571647</v>
      </c>
      <c r="BX13" s="8">
        <f t="shared" si="15"/>
        <v>2.686572576196421</v>
      </c>
      <c r="BY13" s="8">
        <f t="shared" si="16"/>
        <v>2.686572576196421</v>
      </c>
      <c r="BZ13" s="8">
        <f t="shared" si="17"/>
        <v>99.1606326427941</v>
      </c>
      <c r="CA13" s="8">
        <f t="shared" si="18"/>
        <v>1.3151916343360133</v>
      </c>
      <c r="CB13" s="8">
        <f t="shared" si="19"/>
        <v>0.47582427713011116</v>
      </c>
      <c r="CC13" s="9">
        <f t="shared" si="20"/>
        <v>100</v>
      </c>
      <c r="CD13" s="60">
        <f t="shared" si="26"/>
        <v>7.264085425861225</v>
      </c>
      <c r="CE13" s="8">
        <f t="shared" si="21"/>
        <v>9.974995632530007</v>
      </c>
      <c r="CF13" s="9">
        <f t="shared" si="22"/>
        <v>82.76091894160876</v>
      </c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</row>
    <row r="14" spans="1:135" s="1" customFormat="1" ht="12">
      <c r="A14" s="77" t="s">
        <v>117</v>
      </c>
      <c r="B14" s="26">
        <v>160761960.7357527</v>
      </c>
      <c r="C14" s="1">
        <v>11200581.242952771</v>
      </c>
      <c r="D14" s="1">
        <v>148510.40125671425</v>
      </c>
      <c r="E14" s="3">
        <v>59356.302932074635</v>
      </c>
      <c r="F14" s="1">
        <v>46205975.83373594</v>
      </c>
      <c r="G14" s="1">
        <v>10288523.165058505</v>
      </c>
      <c r="H14" s="1">
        <v>1804280.1444127026</v>
      </c>
      <c r="I14" s="1">
        <v>14537884.64540399</v>
      </c>
      <c r="J14" s="1">
        <v>3479825</v>
      </c>
      <c r="K14" s="1">
        <v>21200186</v>
      </c>
      <c r="L14" s="1">
        <v>10272948</v>
      </c>
      <c r="M14" s="1">
        <v>4343296</v>
      </c>
      <c r="N14" s="1">
        <v>37220594</v>
      </c>
      <c r="O14" s="77" t="s">
        <v>152</v>
      </c>
      <c r="P14" s="1">
        <v>22909399.045288894</v>
      </c>
      <c r="Q14" s="1">
        <v>713907.0162573224</v>
      </c>
      <c r="R14" s="1">
        <v>7537794.015702314</v>
      </c>
      <c r="S14" s="1">
        <v>14657698.013329258</v>
      </c>
      <c r="T14" s="1">
        <v>4387257</v>
      </c>
      <c r="U14" s="1">
        <v>4387257</v>
      </c>
      <c r="V14" s="1">
        <v>188058616.7810416</v>
      </c>
      <c r="W14" s="1">
        <v>2494267</v>
      </c>
      <c r="X14" s="1">
        <v>902403</v>
      </c>
      <c r="Y14" s="7">
        <v>189650480.7810416</v>
      </c>
      <c r="Z14" s="1">
        <v>11408447.94714156</v>
      </c>
      <c r="AA14" s="1">
        <v>56494498.99879445</v>
      </c>
      <c r="AB14" s="7">
        <v>120155669.83510558</v>
      </c>
      <c r="AC14" s="77" t="s">
        <v>152</v>
      </c>
      <c r="AD14" s="8">
        <v>8.365622494002105</v>
      </c>
      <c r="AE14" s="8">
        <v>-4.594216556540057</v>
      </c>
      <c r="AF14" s="8">
        <v>16.642310939072015</v>
      </c>
      <c r="AG14" s="8">
        <v>-7.4386455935302225</v>
      </c>
      <c r="AH14" s="8">
        <v>27.28759968359381</v>
      </c>
      <c r="AI14" s="8">
        <v>27.770109112314962</v>
      </c>
      <c r="AJ14" s="8">
        <v>25.553352442307816</v>
      </c>
      <c r="AK14" s="8">
        <v>2.353431670912169</v>
      </c>
      <c r="AL14" s="8">
        <v>-6.417148252642302</v>
      </c>
      <c r="AM14" s="8">
        <v>-1.281172873682639</v>
      </c>
      <c r="AN14" s="8">
        <v>-2.2049641251379164</v>
      </c>
      <c r="AO14" s="8">
        <v>4.972018634103309</v>
      </c>
      <c r="AP14" s="9">
        <v>1.7216177370810346</v>
      </c>
      <c r="AQ14" s="77" t="s">
        <v>152</v>
      </c>
      <c r="AR14" s="8">
        <v>-3.098464763895285</v>
      </c>
      <c r="AS14" s="8">
        <v>3.303584058425784</v>
      </c>
      <c r="AT14" s="8">
        <v>-0.03125996598355991</v>
      </c>
      <c r="AU14" s="8">
        <v>-4.886279692143014</v>
      </c>
      <c r="AV14" s="8">
        <v>-4.501322362621217</v>
      </c>
      <c r="AW14" s="8">
        <v>-4.501322362621217</v>
      </c>
      <c r="AX14" s="8">
        <v>6.496040865456649</v>
      </c>
      <c r="AY14" s="8">
        <v>17.958793562995737</v>
      </c>
      <c r="AZ14" s="8">
        <v>20.723132369584935</v>
      </c>
      <c r="BA14" s="9">
        <v>6.572484826977461</v>
      </c>
      <c r="BB14" s="8">
        <v>-4.382886790120446</v>
      </c>
      <c r="BC14" s="8">
        <v>27.37520052901968</v>
      </c>
      <c r="BD14" s="9">
        <v>-0.12264352594137293</v>
      </c>
      <c r="BE14" s="77" t="s">
        <v>152</v>
      </c>
      <c r="BF14" s="8">
        <f t="shared" si="23"/>
        <v>84.76749443169524</v>
      </c>
      <c r="BG14" s="8">
        <f t="shared" si="24"/>
        <v>5.9059071175697415</v>
      </c>
      <c r="BH14" s="8">
        <f t="shared" si="25"/>
        <v>0.07830742144449132</v>
      </c>
      <c r="BI14" s="8">
        <f t="shared" si="25"/>
        <v>0.031297733961773426</v>
      </c>
      <c r="BJ14" s="8">
        <f t="shared" si="2"/>
        <v>24.363753597378132</v>
      </c>
      <c r="BK14" s="8">
        <f t="shared" si="3"/>
        <v>5.424991870670225</v>
      </c>
      <c r="BL14" s="8">
        <f t="shared" si="4"/>
        <v>0.9513712472449833</v>
      </c>
      <c r="BM14" s="8">
        <f t="shared" si="5"/>
        <v>7.665619715559018</v>
      </c>
      <c r="BN14" s="8">
        <f t="shared" si="6"/>
        <v>1.8348622084526034</v>
      </c>
      <c r="BO14" s="8">
        <f t="shared" si="7"/>
        <v>11.17855642268389</v>
      </c>
      <c r="BP14" s="8">
        <f t="shared" si="8"/>
        <v>5.416779307752187</v>
      </c>
      <c r="BQ14" s="8">
        <f t="shared" si="9"/>
        <v>2.2901581805186635</v>
      </c>
      <c r="BR14" s="9">
        <f t="shared" si="10"/>
        <v>19.62588960845954</v>
      </c>
      <c r="BS14" s="77" t="s">
        <v>152</v>
      </c>
      <c r="BT14" s="8">
        <f t="shared" si="11"/>
        <v>12.079800141260192</v>
      </c>
      <c r="BU14" s="8">
        <f t="shared" si="12"/>
        <v>0.3764330115680298</v>
      </c>
      <c r="BV14" s="8">
        <f t="shared" si="13"/>
        <v>3.9745715300373914</v>
      </c>
      <c r="BW14" s="8">
        <f t="shared" si="14"/>
        <v>7.72879559965477</v>
      </c>
      <c r="BX14" s="8">
        <f t="shared" si="15"/>
        <v>2.313338190302427</v>
      </c>
      <c r="BY14" s="8">
        <f t="shared" si="16"/>
        <v>2.313338190302427</v>
      </c>
      <c r="BZ14" s="8">
        <f t="shared" si="17"/>
        <v>99.16063276325787</v>
      </c>
      <c r="CA14" s="8">
        <f t="shared" si="18"/>
        <v>1.3151914984490456</v>
      </c>
      <c r="CB14" s="8">
        <f t="shared" si="19"/>
        <v>0.4758242617069119</v>
      </c>
      <c r="CC14" s="9">
        <f t="shared" si="20"/>
        <v>100</v>
      </c>
      <c r="CD14" s="8">
        <f t="shared" si="26"/>
        <v>6.066431914909021</v>
      </c>
      <c r="CE14" s="8">
        <f t="shared" si="21"/>
        <v>30.040898931300514</v>
      </c>
      <c r="CF14" s="9">
        <f t="shared" si="22"/>
        <v>63.89266915379047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2">
      <c r="A15" s="77" t="s">
        <v>121</v>
      </c>
      <c r="B15" s="1">
        <v>91505664.94577152</v>
      </c>
      <c r="C15" s="1">
        <v>7296874.686897983</v>
      </c>
      <c r="D15" s="1">
        <v>482000.64066795865</v>
      </c>
      <c r="E15" s="4" t="s">
        <v>153</v>
      </c>
      <c r="F15" s="1">
        <v>22466310.215397906</v>
      </c>
      <c r="G15" s="1">
        <v>16973919.013974793</v>
      </c>
      <c r="H15" s="1">
        <v>1080644.2195440098</v>
      </c>
      <c r="I15" s="1">
        <v>6826030.169288876</v>
      </c>
      <c r="J15" s="1">
        <v>1966923</v>
      </c>
      <c r="K15" s="1">
        <v>8447274</v>
      </c>
      <c r="L15" s="1">
        <v>1410706</v>
      </c>
      <c r="M15" s="1">
        <v>1913981</v>
      </c>
      <c r="N15" s="1">
        <v>22641002</v>
      </c>
      <c r="O15" s="77" t="s">
        <v>154</v>
      </c>
      <c r="P15" s="1">
        <v>13122569.320567146</v>
      </c>
      <c r="Q15" s="1">
        <v>657646.7272524833</v>
      </c>
      <c r="R15" s="1">
        <v>4035284.6587544433</v>
      </c>
      <c r="S15" s="1">
        <v>8429637.934560219</v>
      </c>
      <c r="T15" s="1">
        <v>1980471</v>
      </c>
      <c r="U15" s="1">
        <v>1980471</v>
      </c>
      <c r="V15" s="1">
        <v>106608705.26633866</v>
      </c>
      <c r="W15" s="1">
        <v>1413977</v>
      </c>
      <c r="X15" s="1">
        <v>511564</v>
      </c>
      <c r="Y15" s="7">
        <v>107511118.26633866</v>
      </c>
      <c r="Z15" s="1">
        <v>7778875.327565942</v>
      </c>
      <c r="AA15" s="1">
        <v>39440229.229372695</v>
      </c>
      <c r="AB15" s="7">
        <v>59389600.70940003</v>
      </c>
      <c r="AC15" s="77" t="s">
        <v>154</v>
      </c>
      <c r="AD15" s="8">
        <v>33.26824108245555</v>
      </c>
      <c r="AE15" s="8">
        <v>24.59413944164181</v>
      </c>
      <c r="AF15" s="8">
        <v>18.108805097667876</v>
      </c>
      <c r="AG15" s="159" t="s">
        <v>153</v>
      </c>
      <c r="AH15" s="8">
        <v>211.27409838128068</v>
      </c>
      <c r="AI15" s="8">
        <v>41.985973627524224</v>
      </c>
      <c r="AJ15" s="8">
        <v>21.193474573354788</v>
      </c>
      <c r="AK15" s="8">
        <v>4.080264792623149</v>
      </c>
      <c r="AL15" s="8">
        <v>-4.988469679653211</v>
      </c>
      <c r="AM15" s="8">
        <v>0.4251912468975543</v>
      </c>
      <c r="AN15" s="8">
        <v>-3.1258884266590488</v>
      </c>
      <c r="AO15" s="8">
        <v>4.352593138612587</v>
      </c>
      <c r="AP15" s="9">
        <v>2.8958585022779926</v>
      </c>
      <c r="AQ15" s="77" t="s">
        <v>154</v>
      </c>
      <c r="AR15" s="8">
        <v>-1.089766217835678</v>
      </c>
      <c r="AS15" s="8">
        <v>2.107424438367285</v>
      </c>
      <c r="AT15" s="8">
        <v>4.015043994473948</v>
      </c>
      <c r="AU15" s="8">
        <v>-3.5902863860065457</v>
      </c>
      <c r="AV15" s="8">
        <v>-2.3063054175042237</v>
      </c>
      <c r="AW15" s="8">
        <v>-2.3063054175042237</v>
      </c>
      <c r="AX15" s="8">
        <v>26.97990841372838</v>
      </c>
      <c r="AY15" s="8">
        <v>40.64748630803295</v>
      </c>
      <c r="AZ15" s="8">
        <v>43.943589050963446</v>
      </c>
      <c r="BA15" s="9">
        <v>27.07105591306334</v>
      </c>
      <c r="BB15" s="8">
        <v>24.17166212733274</v>
      </c>
      <c r="BC15" s="8">
        <v>105.71595838970478</v>
      </c>
      <c r="BD15" s="9">
        <v>1.4853770890695</v>
      </c>
      <c r="BE15" s="77" t="s">
        <v>154</v>
      </c>
      <c r="BF15" s="8">
        <f t="shared" si="23"/>
        <v>85.11274593859527</v>
      </c>
      <c r="BG15" s="8">
        <f t="shared" si="24"/>
        <v>6.787088446816582</v>
      </c>
      <c r="BH15" s="8">
        <f t="shared" si="25"/>
        <v>0.4483263205149558</v>
      </c>
      <c r="BI15" s="159" t="s">
        <v>149</v>
      </c>
      <c r="BJ15" s="8">
        <f t="shared" si="2"/>
        <v>20.896731963797297</v>
      </c>
      <c r="BK15" s="8">
        <f t="shared" si="3"/>
        <v>15.78805921442012</v>
      </c>
      <c r="BL15" s="8">
        <f t="shared" si="4"/>
        <v>1.005146478773401</v>
      </c>
      <c r="BM15" s="8">
        <f t="shared" si="5"/>
        <v>6.349138841974152</v>
      </c>
      <c r="BN15" s="8">
        <f t="shared" si="6"/>
        <v>1.8295065958920793</v>
      </c>
      <c r="BO15" s="8">
        <f t="shared" si="7"/>
        <v>7.8571166742712695</v>
      </c>
      <c r="BP15" s="8">
        <f t="shared" si="8"/>
        <v>1.31214894119624</v>
      </c>
      <c r="BQ15" s="8">
        <f t="shared" si="9"/>
        <v>1.780263316821308</v>
      </c>
      <c r="BR15" s="9">
        <f t="shared" si="10"/>
        <v>21.059219144117876</v>
      </c>
      <c r="BS15" s="77" t="s">
        <v>154</v>
      </c>
      <c r="BT15" s="8">
        <f t="shared" si="11"/>
        <v>12.205778836806848</v>
      </c>
      <c r="BU15" s="8">
        <f t="shared" si="12"/>
        <v>0.6117011318060023</v>
      </c>
      <c r="BV15" s="8">
        <f t="shared" si="13"/>
        <v>3.7533649764090273</v>
      </c>
      <c r="BW15" s="8">
        <f t="shared" si="14"/>
        <v>7.840712728591819</v>
      </c>
      <c r="BX15" s="8">
        <f t="shared" si="15"/>
        <v>1.8421080832716799</v>
      </c>
      <c r="BY15" s="8">
        <f t="shared" si="16"/>
        <v>1.8421080832716799</v>
      </c>
      <c r="BZ15" s="8">
        <f t="shared" si="17"/>
        <v>99.1606328586738</v>
      </c>
      <c r="CA15" s="8">
        <f t="shared" si="18"/>
        <v>1.3151914172236</v>
      </c>
      <c r="CB15" s="8">
        <f t="shared" si="19"/>
        <v>0.47582427589739695</v>
      </c>
      <c r="CC15" s="9">
        <f t="shared" si="20"/>
        <v>100</v>
      </c>
      <c r="CD15" s="8">
        <f t="shared" si="26"/>
        <v>7.296660538304178</v>
      </c>
      <c r="CE15" s="8">
        <f t="shared" si="21"/>
        <v>36.995317718979756</v>
      </c>
      <c r="CF15" s="9">
        <f t="shared" si="22"/>
        <v>55.70802174271606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2">
      <c r="A16" s="77" t="s">
        <v>126</v>
      </c>
      <c r="B16" s="26">
        <v>169377847.23458076</v>
      </c>
      <c r="C16" s="1">
        <v>4234964.887483624</v>
      </c>
      <c r="D16" s="1">
        <v>1090569.8088764446</v>
      </c>
      <c r="E16" s="3">
        <v>5068826.017963153</v>
      </c>
      <c r="F16" s="1">
        <v>8823661.783416416</v>
      </c>
      <c r="G16" s="1">
        <v>16503455.134965783</v>
      </c>
      <c r="H16" s="1">
        <v>4001578.9962100866</v>
      </c>
      <c r="I16" s="1">
        <v>23610092.605665255</v>
      </c>
      <c r="J16" s="1">
        <v>7262229</v>
      </c>
      <c r="K16" s="1">
        <v>29212220</v>
      </c>
      <c r="L16" s="1">
        <v>8020563</v>
      </c>
      <c r="M16" s="1">
        <v>6503813</v>
      </c>
      <c r="N16" s="1">
        <v>55045873</v>
      </c>
      <c r="O16" s="77" t="s">
        <v>155</v>
      </c>
      <c r="P16" s="1">
        <v>33285911.505976222</v>
      </c>
      <c r="Q16" s="1">
        <v>1787856.2878956865</v>
      </c>
      <c r="R16" s="1">
        <v>11253124.957236268</v>
      </c>
      <c r="S16" s="1">
        <v>20244930.260844268</v>
      </c>
      <c r="T16" s="1">
        <v>5382753</v>
      </c>
      <c r="U16" s="1">
        <v>5382753</v>
      </c>
      <c r="V16" s="1">
        <v>208046511.740557</v>
      </c>
      <c r="W16" s="1">
        <v>2759372</v>
      </c>
      <c r="X16" s="1">
        <v>998316</v>
      </c>
      <c r="Y16" s="7">
        <v>209807567.740557</v>
      </c>
      <c r="Z16" s="1">
        <v>10394360.714323223</v>
      </c>
      <c r="AA16" s="1">
        <v>25327116.918382198</v>
      </c>
      <c r="AB16" s="7">
        <v>172325034.10785156</v>
      </c>
      <c r="AC16" s="77" t="s">
        <v>155</v>
      </c>
      <c r="AD16" s="8">
        <v>2.3970875414295567</v>
      </c>
      <c r="AE16" s="8">
        <v>-4.404952661422989</v>
      </c>
      <c r="AF16" s="8">
        <v>19.96958194567592</v>
      </c>
      <c r="AG16" s="8">
        <v>-16.211080416766286</v>
      </c>
      <c r="AH16" s="8">
        <v>2.9330237720753303</v>
      </c>
      <c r="AI16" s="8">
        <v>24.416095262035466</v>
      </c>
      <c r="AJ16" s="8">
        <v>11.120713447144198</v>
      </c>
      <c r="AK16" s="8">
        <v>2.1547724907641217</v>
      </c>
      <c r="AL16" s="8">
        <v>-3.5338032159609725</v>
      </c>
      <c r="AM16" s="8">
        <v>-1.8096441752435244</v>
      </c>
      <c r="AN16" s="8">
        <v>1.2763203667915275</v>
      </c>
      <c r="AO16" s="8">
        <v>3.9481286481384137</v>
      </c>
      <c r="AP16" s="9">
        <v>1.9013156622031901</v>
      </c>
      <c r="AQ16" s="77" t="s">
        <v>155</v>
      </c>
      <c r="AR16" s="8">
        <v>-5.320838966668143</v>
      </c>
      <c r="AS16" s="8">
        <v>6.096688360578209</v>
      </c>
      <c r="AT16" s="8">
        <v>-4.832055754101267</v>
      </c>
      <c r="AU16" s="8">
        <v>-6.476638961827981</v>
      </c>
      <c r="AV16" s="8">
        <v>-3.4264982362820495</v>
      </c>
      <c r="AW16" s="8">
        <v>-3.4264982362820495</v>
      </c>
      <c r="AX16" s="8">
        <v>0.923379299964338</v>
      </c>
      <c r="AY16" s="8">
        <v>11.786339031142822</v>
      </c>
      <c r="AZ16" s="8">
        <v>14.40601048810004</v>
      </c>
      <c r="BA16" s="9">
        <v>0.9958233656460704</v>
      </c>
      <c r="BB16" s="8">
        <v>-8.730656219941446</v>
      </c>
      <c r="BC16" s="8">
        <v>15.982781467912613</v>
      </c>
      <c r="BD16" s="9">
        <v>-0.3425720668256785</v>
      </c>
      <c r="BE16" s="77" t="s">
        <v>155</v>
      </c>
      <c r="BF16" s="8">
        <f t="shared" si="23"/>
        <v>80.7300942757362</v>
      </c>
      <c r="BG16" s="8">
        <f t="shared" si="24"/>
        <v>2.0184995865928346</v>
      </c>
      <c r="BH16" s="8">
        <f t="shared" si="25"/>
        <v>0.5197952679309533</v>
      </c>
      <c r="BI16" s="8">
        <f t="shared" si="25"/>
        <v>2.415940508033124</v>
      </c>
      <c r="BJ16" s="8">
        <f t="shared" si="2"/>
        <v>4.205597480796091</v>
      </c>
      <c r="BK16" s="8">
        <f t="shared" si="3"/>
        <v>7.865996118583082</v>
      </c>
      <c r="BL16" s="8">
        <f t="shared" si="4"/>
        <v>1.9072615155418717</v>
      </c>
      <c r="BM16" s="8">
        <f t="shared" si="5"/>
        <v>11.253213056099545</v>
      </c>
      <c r="BN16" s="8">
        <f t="shared" si="6"/>
        <v>3.4613760972532215</v>
      </c>
      <c r="BO16" s="8">
        <f t="shared" si="7"/>
        <v>13.923339522301278</v>
      </c>
      <c r="BP16" s="8">
        <f t="shared" si="8"/>
        <v>3.8228187316474855</v>
      </c>
      <c r="BQ16" s="8">
        <f t="shared" si="9"/>
        <v>3.0998943794260363</v>
      </c>
      <c r="BR16" s="9">
        <f t="shared" si="10"/>
        <v>26.236362011530684</v>
      </c>
      <c r="BS16" s="77" t="s">
        <v>155</v>
      </c>
      <c r="BT16" s="8">
        <f t="shared" si="11"/>
        <v>15.864971823674532</v>
      </c>
      <c r="BU16" s="8">
        <f t="shared" si="12"/>
        <v>0.8521409914567556</v>
      </c>
      <c r="BV16" s="8">
        <f t="shared" si="13"/>
        <v>5.363545785513138</v>
      </c>
      <c r="BW16" s="8">
        <f t="shared" si="14"/>
        <v>9.649285046704637</v>
      </c>
      <c r="BX16" s="8">
        <f t="shared" si="15"/>
        <v>2.565566656135199</v>
      </c>
      <c r="BY16" s="8">
        <f t="shared" si="16"/>
        <v>2.565566656135199</v>
      </c>
      <c r="BZ16" s="8">
        <f t="shared" si="17"/>
        <v>99.16063275554595</v>
      </c>
      <c r="CA16" s="8">
        <f t="shared" si="18"/>
        <v>1.3151918349352265</v>
      </c>
      <c r="CB16" s="8">
        <f t="shared" si="19"/>
        <v>0.47582459048116593</v>
      </c>
      <c r="CC16" s="9">
        <f t="shared" si="20"/>
        <v>100</v>
      </c>
      <c r="CD16" s="8">
        <f t="shared" si="26"/>
        <v>4.99617159036314</v>
      </c>
      <c r="CE16" s="8">
        <f t="shared" si="21"/>
        <v>12.173776289970299</v>
      </c>
      <c r="CF16" s="9">
        <f t="shared" si="22"/>
        <v>82.83005211966656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2">
      <c r="A17" s="78" t="s">
        <v>120</v>
      </c>
      <c r="B17" s="27">
        <v>149743331.68371123</v>
      </c>
      <c r="C17" s="10">
        <v>3798224.9685013993</v>
      </c>
      <c r="D17" s="10">
        <v>15618.230436822747</v>
      </c>
      <c r="E17" s="10">
        <v>0</v>
      </c>
      <c r="F17" s="10">
        <v>62506774.8522818</v>
      </c>
      <c r="G17" s="10">
        <v>10633448.256214594</v>
      </c>
      <c r="H17" s="10">
        <v>1881338.155441488</v>
      </c>
      <c r="I17" s="10">
        <v>11686900.2208351</v>
      </c>
      <c r="J17" s="10">
        <v>1417608</v>
      </c>
      <c r="K17" s="10">
        <v>23436509</v>
      </c>
      <c r="L17" s="10">
        <v>3607666</v>
      </c>
      <c r="M17" s="10">
        <v>4092178</v>
      </c>
      <c r="N17" s="10">
        <v>26667066</v>
      </c>
      <c r="O17" s="78" t="s">
        <v>156</v>
      </c>
      <c r="P17" s="10">
        <v>25565276.06157756</v>
      </c>
      <c r="Q17" s="10">
        <v>683850.3412628048</v>
      </c>
      <c r="R17" s="10">
        <v>10131990.58798809</v>
      </c>
      <c r="S17" s="10">
        <v>14749435.132326666</v>
      </c>
      <c r="T17" s="10">
        <v>3716500</v>
      </c>
      <c r="U17" s="10">
        <v>3716500</v>
      </c>
      <c r="V17" s="10">
        <v>179025107.7452888</v>
      </c>
      <c r="W17" s="10">
        <v>2374454</v>
      </c>
      <c r="X17" s="10">
        <v>859056</v>
      </c>
      <c r="Y17" s="11">
        <v>180540505.7452888</v>
      </c>
      <c r="Z17" s="10">
        <v>3813843.198938222</v>
      </c>
      <c r="AA17" s="10">
        <v>73140223.1084964</v>
      </c>
      <c r="AB17" s="11">
        <v>102071041.43785417</v>
      </c>
      <c r="AC17" s="78" t="s">
        <v>156</v>
      </c>
      <c r="AD17" s="12">
        <v>7.64502648772528</v>
      </c>
      <c r="AE17" s="12">
        <v>-4.676983947373511</v>
      </c>
      <c r="AF17" s="12">
        <v>-0.07988721833037711</v>
      </c>
      <c r="AG17" s="12" t="s">
        <v>157</v>
      </c>
      <c r="AH17" s="12">
        <v>18.93824385405981</v>
      </c>
      <c r="AI17" s="12">
        <v>4.800774446217805</v>
      </c>
      <c r="AJ17" s="12">
        <v>-1.0915075603546418</v>
      </c>
      <c r="AK17" s="12">
        <v>-2.2381569964115644</v>
      </c>
      <c r="AL17" s="12">
        <v>-3.4363811734702217</v>
      </c>
      <c r="AM17" s="12">
        <v>1.325236656042361</v>
      </c>
      <c r="AN17" s="12">
        <v>-9.052714478242478</v>
      </c>
      <c r="AO17" s="12">
        <v>6.433456104481272</v>
      </c>
      <c r="AP17" s="13">
        <v>2.0095569027500972</v>
      </c>
      <c r="AQ17" s="78" t="s">
        <v>156</v>
      </c>
      <c r="AR17" s="12">
        <v>3.5675933605490386</v>
      </c>
      <c r="AS17" s="12">
        <v>4.9743611809047135</v>
      </c>
      <c r="AT17" s="12">
        <v>11.989664219599018</v>
      </c>
      <c r="AU17" s="12">
        <v>-1.578104113304802</v>
      </c>
      <c r="AV17" s="12">
        <v>-2.520922002836375</v>
      </c>
      <c r="AW17" s="12">
        <v>-2.520922002836375</v>
      </c>
      <c r="AX17" s="12">
        <v>6.813260296643272</v>
      </c>
      <c r="AY17" s="12">
        <v>18.31015249823864</v>
      </c>
      <c r="AZ17" s="12">
        <v>21.082653609197735</v>
      </c>
      <c r="BA17" s="13">
        <v>6.889932198443698</v>
      </c>
      <c r="BB17" s="12">
        <v>-4.659020928487574</v>
      </c>
      <c r="BC17" s="12">
        <v>16.650478121039505</v>
      </c>
      <c r="BD17" s="13">
        <v>1.1554216100242831</v>
      </c>
      <c r="BE17" s="78" t="s">
        <v>156</v>
      </c>
      <c r="BF17" s="12">
        <f t="shared" si="23"/>
        <v>82.94168173815409</v>
      </c>
      <c r="BG17" s="12">
        <f t="shared" si="24"/>
        <v>2.103807648495254</v>
      </c>
      <c r="BH17" s="12">
        <f t="shared" si="25"/>
        <v>0.00865081792717328</v>
      </c>
      <c r="BI17" s="12">
        <f t="shared" si="25"/>
        <v>0</v>
      </c>
      <c r="BJ17" s="12">
        <f t="shared" si="2"/>
        <v>34.622022683634206</v>
      </c>
      <c r="BK17" s="12">
        <f t="shared" si="3"/>
        <v>5.889785348899231</v>
      </c>
      <c r="BL17" s="12">
        <f t="shared" si="4"/>
        <v>1.042058759985822</v>
      </c>
      <c r="BM17" s="12">
        <f t="shared" si="5"/>
        <v>6.473284304034952</v>
      </c>
      <c r="BN17" s="12">
        <f t="shared" si="6"/>
        <v>0.7852021872587408</v>
      </c>
      <c r="BO17" s="12">
        <f t="shared" si="7"/>
        <v>12.981302397072506</v>
      </c>
      <c r="BP17" s="12">
        <f t="shared" si="8"/>
        <v>1.9982584988932004</v>
      </c>
      <c r="BQ17" s="12">
        <f t="shared" si="9"/>
        <v>2.266625975764879</v>
      </c>
      <c r="BR17" s="13">
        <f t="shared" si="10"/>
        <v>14.770683116188113</v>
      </c>
      <c r="BS17" s="78" t="s">
        <v>156</v>
      </c>
      <c r="BT17" s="12">
        <f t="shared" si="11"/>
        <v>14.160410128487017</v>
      </c>
      <c r="BU17" s="12">
        <f t="shared" si="12"/>
        <v>0.3787794536410563</v>
      </c>
      <c r="BV17" s="12">
        <f t="shared" si="13"/>
        <v>5.612031796500318</v>
      </c>
      <c r="BW17" s="12">
        <f t="shared" si="14"/>
        <v>8.169598878345644</v>
      </c>
      <c r="BX17" s="12">
        <f t="shared" si="15"/>
        <v>2.058540815900524</v>
      </c>
      <c r="BY17" s="12">
        <f t="shared" si="16"/>
        <v>2.058540815900524</v>
      </c>
      <c r="BZ17" s="12">
        <f t="shared" si="17"/>
        <v>99.16063268254163</v>
      </c>
      <c r="CA17" s="12">
        <f t="shared" si="18"/>
        <v>1.3151918403008913</v>
      </c>
      <c r="CB17" s="12">
        <f t="shared" si="19"/>
        <v>0.475824522842524</v>
      </c>
      <c r="CC17" s="13">
        <f t="shared" si="20"/>
        <v>100</v>
      </c>
      <c r="CD17" s="12">
        <f t="shared" si="26"/>
        <v>2.1303398428138007</v>
      </c>
      <c r="CE17" s="12">
        <f t="shared" si="21"/>
        <v>40.85472927772677</v>
      </c>
      <c r="CF17" s="13">
        <f t="shared" si="22"/>
        <v>57.01493087945943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2">
      <c r="A18" s="78" t="s">
        <v>118</v>
      </c>
      <c r="B18" s="10">
        <v>16100908.297766645</v>
      </c>
      <c r="C18" s="10">
        <v>955982.936858828</v>
      </c>
      <c r="D18" s="10">
        <v>223947.61818739085</v>
      </c>
      <c r="E18" s="25" t="s">
        <v>153</v>
      </c>
      <c r="F18" s="10">
        <v>1221458.5021934344</v>
      </c>
      <c r="G18" s="10">
        <v>2155836.3478025966</v>
      </c>
      <c r="H18" s="10">
        <v>846595.910723947</v>
      </c>
      <c r="I18" s="10">
        <v>1057509.9820004485</v>
      </c>
      <c r="J18" s="10">
        <v>312371</v>
      </c>
      <c r="K18" s="10">
        <v>2794246</v>
      </c>
      <c r="L18" s="10">
        <v>411646</v>
      </c>
      <c r="M18" s="10">
        <v>703363</v>
      </c>
      <c r="N18" s="10">
        <v>5417951</v>
      </c>
      <c r="O18" s="78" t="s">
        <v>158</v>
      </c>
      <c r="P18" s="10">
        <v>2396337.083705249</v>
      </c>
      <c r="Q18" s="10">
        <v>35847.263790693985</v>
      </c>
      <c r="R18" s="10">
        <v>790924.7839429583</v>
      </c>
      <c r="S18" s="10">
        <v>1569565.0359715964</v>
      </c>
      <c r="T18" s="10">
        <v>1082728</v>
      </c>
      <c r="U18" s="10">
        <v>1082728</v>
      </c>
      <c r="V18" s="10">
        <v>19579973.381471895</v>
      </c>
      <c r="W18" s="10">
        <v>259694</v>
      </c>
      <c r="X18" s="10">
        <v>93955</v>
      </c>
      <c r="Y18" s="11">
        <v>19745712.381471895</v>
      </c>
      <c r="Z18" s="10">
        <v>1179930.555046219</v>
      </c>
      <c r="AA18" s="10">
        <v>3377294.8499960313</v>
      </c>
      <c r="AB18" s="11">
        <v>15022747.976429645</v>
      </c>
      <c r="AC18" s="78" t="s">
        <v>158</v>
      </c>
      <c r="AD18" s="12">
        <v>2.570285226826931</v>
      </c>
      <c r="AE18" s="12">
        <v>11.30089907030513</v>
      </c>
      <c r="AF18" s="12">
        <v>15.938168139802194</v>
      </c>
      <c r="AG18" s="159" t="s">
        <v>153</v>
      </c>
      <c r="AH18" s="12">
        <v>14.222640711108253</v>
      </c>
      <c r="AI18" s="12">
        <v>-6.759552140981093</v>
      </c>
      <c r="AJ18" s="12">
        <v>40.98846224563905</v>
      </c>
      <c r="AK18" s="12">
        <v>2.3771862032821063</v>
      </c>
      <c r="AL18" s="12">
        <v>-10.728952625366876</v>
      </c>
      <c r="AM18" s="12">
        <v>-2.039667286723652</v>
      </c>
      <c r="AN18" s="12">
        <v>-4.084124387777452</v>
      </c>
      <c r="AO18" s="12">
        <v>3.834122390170522</v>
      </c>
      <c r="AP18" s="13">
        <v>1.8117506630601905</v>
      </c>
      <c r="AQ18" s="78" t="s">
        <v>158</v>
      </c>
      <c r="AR18" s="12">
        <v>-14.234591490300378</v>
      </c>
      <c r="AS18" s="12">
        <v>60.123831691654</v>
      </c>
      <c r="AT18" s="12">
        <v>-13.445461257341822</v>
      </c>
      <c r="AU18" s="12">
        <v>-15.518726535319322</v>
      </c>
      <c r="AV18" s="12">
        <v>-3.7831689327290503</v>
      </c>
      <c r="AW18" s="12">
        <v>-3.7831689327290503</v>
      </c>
      <c r="AX18" s="12">
        <v>-0.18772726537576062</v>
      </c>
      <c r="AY18" s="12">
        <v>10.555600492126404</v>
      </c>
      <c r="AZ18" s="12">
        <v>13.146992942989957</v>
      </c>
      <c r="BA18" s="13">
        <v>-0.11608313688649817</v>
      </c>
      <c r="BB18" s="12">
        <v>12.152299854440997</v>
      </c>
      <c r="BC18" s="12">
        <v>-0.1241228823409108</v>
      </c>
      <c r="BD18" s="13">
        <v>-1.0569599430690577</v>
      </c>
      <c r="BE18" s="78" t="s">
        <v>158</v>
      </c>
      <c r="BF18" s="12">
        <f t="shared" si="23"/>
        <v>81.54128849194979</v>
      </c>
      <c r="BG18" s="12">
        <f t="shared" si="24"/>
        <v>4.841470990714221</v>
      </c>
      <c r="BH18" s="12">
        <f t="shared" si="25"/>
        <v>1.1341582104554957</v>
      </c>
      <c r="BI18" s="183" t="s">
        <v>148</v>
      </c>
      <c r="BJ18" s="12">
        <f t="shared" si="2"/>
        <v>6.18594294597126</v>
      </c>
      <c r="BK18" s="12">
        <f t="shared" si="3"/>
        <v>10.917997315840044</v>
      </c>
      <c r="BL18" s="12">
        <f t="shared" si="4"/>
        <v>4.287492364764404</v>
      </c>
      <c r="BM18" s="12">
        <f t="shared" si="5"/>
        <v>5.355643602875264</v>
      </c>
      <c r="BN18" s="12">
        <f t="shared" si="6"/>
        <v>1.5819687533436821</v>
      </c>
      <c r="BO18" s="12">
        <f t="shared" si="7"/>
        <v>14.151153151718853</v>
      </c>
      <c r="BP18" s="12">
        <f t="shared" si="8"/>
        <v>2.084736129278689</v>
      </c>
      <c r="BQ18" s="12">
        <f t="shared" si="9"/>
        <v>3.562104959353052</v>
      </c>
      <c r="BR18" s="13">
        <f t="shared" si="10"/>
        <v>27.438620067634815</v>
      </c>
      <c r="BS18" s="78" t="s">
        <v>158</v>
      </c>
      <c r="BT18" s="12">
        <f t="shared" si="11"/>
        <v>12.135986979906672</v>
      </c>
      <c r="BU18" s="12">
        <f t="shared" si="12"/>
        <v>0.18154454545955379</v>
      </c>
      <c r="BV18" s="12">
        <f t="shared" si="13"/>
        <v>4.005552034096836</v>
      </c>
      <c r="BW18" s="12">
        <f t="shared" si="14"/>
        <v>7.9488904003502805</v>
      </c>
      <c r="BX18" s="12">
        <f t="shared" si="15"/>
        <v>5.483357495959286</v>
      </c>
      <c r="BY18" s="12">
        <f t="shared" si="16"/>
        <v>5.483357495959286</v>
      </c>
      <c r="BZ18" s="12">
        <f t="shared" si="17"/>
        <v>99.16063296781574</v>
      </c>
      <c r="CA18" s="12">
        <f t="shared" si="18"/>
        <v>1.3151918501744213</v>
      </c>
      <c r="CB18" s="12">
        <f t="shared" si="19"/>
        <v>0.47582481799016446</v>
      </c>
      <c r="CC18" s="13">
        <f t="shared" si="20"/>
        <v>100</v>
      </c>
      <c r="CD18" s="12">
        <f t="shared" si="26"/>
        <v>6.026211231537023</v>
      </c>
      <c r="CE18" s="12">
        <f t="shared" si="21"/>
        <v>17.248720333766602</v>
      </c>
      <c r="CF18" s="13">
        <f t="shared" si="22"/>
        <v>76.72506843469637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2">
      <c r="A19" s="77" t="s">
        <v>9</v>
      </c>
      <c r="B19" s="26">
        <v>9944319.722187582</v>
      </c>
      <c r="C19" s="1">
        <v>1294274.9701993053</v>
      </c>
      <c r="D19" s="1">
        <v>19651.767426512706</v>
      </c>
      <c r="E19" s="1">
        <v>0</v>
      </c>
      <c r="F19" s="1">
        <v>2137758.5307375332</v>
      </c>
      <c r="G19" s="1">
        <v>736877.5242907804</v>
      </c>
      <c r="H19" s="1">
        <v>431529.82939986675</v>
      </c>
      <c r="I19" s="1">
        <v>1096042.1001335827</v>
      </c>
      <c r="J19" s="1">
        <v>218826</v>
      </c>
      <c r="K19" s="1">
        <v>1820916</v>
      </c>
      <c r="L19" s="1">
        <v>239684</v>
      </c>
      <c r="M19" s="1">
        <v>353650</v>
      </c>
      <c r="N19" s="1">
        <v>1595109</v>
      </c>
      <c r="O19" s="77" t="s">
        <v>9</v>
      </c>
      <c r="P19" s="1">
        <v>1220170.2276170165</v>
      </c>
      <c r="Q19" s="1">
        <v>8293.978703915587</v>
      </c>
      <c r="R19" s="1">
        <v>535764.3718901385</v>
      </c>
      <c r="S19" s="1">
        <v>676111.8770229624</v>
      </c>
      <c r="T19" s="1">
        <v>448640</v>
      </c>
      <c r="U19" s="1">
        <v>448640</v>
      </c>
      <c r="V19" s="1">
        <v>11613129.949804598</v>
      </c>
      <c r="W19" s="1">
        <v>154028</v>
      </c>
      <c r="X19" s="1">
        <v>55726</v>
      </c>
      <c r="Y19" s="7">
        <v>11711431.949804598</v>
      </c>
      <c r="Z19" s="1">
        <v>1313926.737625818</v>
      </c>
      <c r="AA19" s="1">
        <v>2874636.055028314</v>
      </c>
      <c r="AB19" s="7">
        <v>7424567.157150466</v>
      </c>
      <c r="AC19" s="77" t="s">
        <v>9</v>
      </c>
      <c r="AD19" s="8">
        <v>-3.5226508476037783</v>
      </c>
      <c r="AE19" s="8">
        <v>7.509859956202211</v>
      </c>
      <c r="AF19" s="8">
        <v>18.51994429685921</v>
      </c>
      <c r="AG19" s="8" t="s">
        <v>157</v>
      </c>
      <c r="AH19" s="8">
        <v>-14.380814754895932</v>
      </c>
      <c r="AI19" s="8">
        <v>-14.417953216822232</v>
      </c>
      <c r="AJ19" s="8">
        <v>3.070732751413246</v>
      </c>
      <c r="AK19" s="8">
        <v>3.4097105170578565</v>
      </c>
      <c r="AL19" s="8">
        <v>-8.678287796144746</v>
      </c>
      <c r="AM19" s="8">
        <v>-1.7700547221598855</v>
      </c>
      <c r="AN19" s="8">
        <v>-6.638569375250753</v>
      </c>
      <c r="AO19" s="8">
        <v>5.032595298555115</v>
      </c>
      <c r="AP19" s="9">
        <v>2.0041323238918283</v>
      </c>
      <c r="AQ19" s="77" t="s">
        <v>9</v>
      </c>
      <c r="AR19" s="8">
        <v>0.6848348478581482</v>
      </c>
      <c r="AS19" s="8">
        <v>7.3969979111497235</v>
      </c>
      <c r="AT19" s="8">
        <v>4.076269349195694</v>
      </c>
      <c r="AU19" s="8">
        <v>-1.9228892846980186</v>
      </c>
      <c r="AV19" s="8">
        <v>-4.20245942419836</v>
      </c>
      <c r="AW19" s="8">
        <v>-4.20245942419836</v>
      </c>
      <c r="AX19" s="8">
        <v>-3.123858881633164</v>
      </c>
      <c r="AY19" s="8">
        <v>7.303683887867135</v>
      </c>
      <c r="AZ19" s="8">
        <v>9.817909506542644</v>
      </c>
      <c r="BA19" s="9">
        <v>-3.05431700403602</v>
      </c>
      <c r="BB19" s="8">
        <v>7.659442805065951</v>
      </c>
      <c r="BC19" s="8">
        <v>-14.390337813784082</v>
      </c>
      <c r="BD19" s="9">
        <v>0.20581199478641152</v>
      </c>
      <c r="BE19" s="77" t="s">
        <v>9</v>
      </c>
      <c r="BF19" s="8">
        <f t="shared" si="23"/>
        <v>84.91121977917909</v>
      </c>
      <c r="BG19" s="8">
        <f t="shared" si="24"/>
        <v>11.051381041589025</v>
      </c>
      <c r="BH19" s="8">
        <f t="shared" si="25"/>
        <v>0.16779986863041618</v>
      </c>
      <c r="BI19" s="8">
        <f t="shared" si="25"/>
        <v>0</v>
      </c>
      <c r="BJ19" s="8">
        <f t="shared" si="2"/>
        <v>18.253605023706783</v>
      </c>
      <c r="BK19" s="8">
        <f t="shared" si="3"/>
        <v>6.291950697822865</v>
      </c>
      <c r="BL19" s="8">
        <f t="shared" si="4"/>
        <v>3.6846888685295793</v>
      </c>
      <c r="BM19" s="8">
        <f t="shared" si="5"/>
        <v>9.358736872068576</v>
      </c>
      <c r="BN19" s="8">
        <f t="shared" si="6"/>
        <v>1.8684820177232986</v>
      </c>
      <c r="BO19" s="8">
        <f t="shared" si="7"/>
        <v>15.548192636088206</v>
      </c>
      <c r="BP19" s="8">
        <f t="shared" si="8"/>
        <v>2.046581502819551</v>
      </c>
      <c r="BQ19" s="8">
        <f t="shared" si="9"/>
        <v>3.019699055723929</v>
      </c>
      <c r="BR19" s="9">
        <f t="shared" si="10"/>
        <v>13.620102194476857</v>
      </c>
      <c r="BS19" s="77" t="s">
        <v>9</v>
      </c>
      <c r="BT19" s="8">
        <f t="shared" si="11"/>
        <v>10.418625432369733</v>
      </c>
      <c r="BU19" s="8">
        <f t="shared" si="12"/>
        <v>0.07081950985553026</v>
      </c>
      <c r="BV19" s="8">
        <f t="shared" si="13"/>
        <v>4.574712760885551</v>
      </c>
      <c r="BW19" s="8">
        <f t="shared" si="14"/>
        <v>5.773093161628653</v>
      </c>
      <c r="BX19" s="8">
        <f t="shared" si="15"/>
        <v>3.8307868920118295</v>
      </c>
      <c r="BY19" s="8">
        <f t="shared" si="16"/>
        <v>3.8307868920118295</v>
      </c>
      <c r="BZ19" s="8">
        <f t="shared" si="17"/>
        <v>99.16063210356066</v>
      </c>
      <c r="CA19" s="8">
        <f t="shared" si="18"/>
        <v>1.315193570352171</v>
      </c>
      <c r="CB19" s="8">
        <f t="shared" si="19"/>
        <v>0.47582567391282815</v>
      </c>
      <c r="CC19" s="9">
        <f t="shared" si="20"/>
        <v>100</v>
      </c>
      <c r="CD19" s="8">
        <f t="shared" si="26"/>
        <v>11.314148238287181</v>
      </c>
      <c r="CE19" s="8">
        <f t="shared" si="21"/>
        <v>24.753327203375367</v>
      </c>
      <c r="CF19" s="9">
        <f t="shared" si="22"/>
        <v>63.93252455833745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2">
      <c r="A20" s="77" t="s">
        <v>10</v>
      </c>
      <c r="B20" s="26">
        <v>37509790.51800759</v>
      </c>
      <c r="C20" s="1">
        <v>1040048.193914267</v>
      </c>
      <c r="D20" s="1">
        <v>139773.73219567133</v>
      </c>
      <c r="E20" s="1">
        <v>0</v>
      </c>
      <c r="F20" s="1">
        <v>22533222.167050038</v>
      </c>
      <c r="G20" s="1">
        <v>1786012.3350265163</v>
      </c>
      <c r="H20" s="1">
        <v>346628.91044094693</v>
      </c>
      <c r="I20" s="1">
        <v>1635355.1793801556</v>
      </c>
      <c r="J20" s="1">
        <v>467057</v>
      </c>
      <c r="K20" s="1">
        <v>2947808</v>
      </c>
      <c r="L20" s="1">
        <v>1767998</v>
      </c>
      <c r="M20" s="1">
        <v>665594</v>
      </c>
      <c r="N20" s="1">
        <v>4180293</v>
      </c>
      <c r="O20" s="77" t="s">
        <v>10</v>
      </c>
      <c r="P20" s="1">
        <v>2501519.067883063</v>
      </c>
      <c r="Q20" s="1">
        <v>70362.85211928388</v>
      </c>
      <c r="R20" s="1">
        <v>1026566.3937908652</v>
      </c>
      <c r="S20" s="1">
        <v>1404589.8219729138</v>
      </c>
      <c r="T20" s="1">
        <v>494567</v>
      </c>
      <c r="U20" s="1">
        <v>494567</v>
      </c>
      <c r="V20" s="1">
        <v>40505876.58589065</v>
      </c>
      <c r="W20" s="1">
        <v>537239</v>
      </c>
      <c r="X20" s="1">
        <v>194368</v>
      </c>
      <c r="Y20" s="7">
        <v>40848747.58589065</v>
      </c>
      <c r="Z20" s="1">
        <v>1179821.9261099384</v>
      </c>
      <c r="AA20" s="1">
        <v>24319234.502076555</v>
      </c>
      <c r="AB20" s="7">
        <v>15006820.157704156</v>
      </c>
      <c r="AC20" s="77" t="s">
        <v>10</v>
      </c>
      <c r="AD20" s="8">
        <v>1.8005376002305877</v>
      </c>
      <c r="AE20" s="8">
        <v>-18.557670773079476</v>
      </c>
      <c r="AF20" s="8">
        <v>7.691309592406016</v>
      </c>
      <c r="AG20" s="8" t="s">
        <v>157</v>
      </c>
      <c r="AH20" s="8">
        <v>2.4122182030806245</v>
      </c>
      <c r="AI20" s="8">
        <v>11.00906842638417</v>
      </c>
      <c r="AJ20" s="8">
        <v>17.29492474212488</v>
      </c>
      <c r="AK20" s="8">
        <v>4.055101012433087</v>
      </c>
      <c r="AL20" s="8">
        <v>-7.825034980767978</v>
      </c>
      <c r="AM20" s="8">
        <v>-2.4402126068163916</v>
      </c>
      <c r="AN20" s="8">
        <v>1.3015081221784661</v>
      </c>
      <c r="AO20" s="8">
        <v>4.47835696256577</v>
      </c>
      <c r="AP20" s="9">
        <v>3.2061534207479205</v>
      </c>
      <c r="AQ20" s="77" t="s">
        <v>10</v>
      </c>
      <c r="AR20" s="8">
        <v>-9.531432789771012</v>
      </c>
      <c r="AS20" s="8">
        <v>-7.840888749499432</v>
      </c>
      <c r="AT20" s="8">
        <v>-0.7820711599999844</v>
      </c>
      <c r="AU20" s="8">
        <v>-15.082414688184976</v>
      </c>
      <c r="AV20" s="8">
        <v>2.080972579130417</v>
      </c>
      <c r="AW20" s="8">
        <v>2.080972579130417</v>
      </c>
      <c r="AX20" s="8">
        <v>1.0224577205928915</v>
      </c>
      <c r="AY20" s="8">
        <v>11.895885229649007</v>
      </c>
      <c r="AZ20" s="8">
        <v>14.518020114654709</v>
      </c>
      <c r="BA20" s="9">
        <v>1.094971944318422</v>
      </c>
      <c r="BB20" s="8">
        <v>-16.135992242926896</v>
      </c>
      <c r="BC20" s="8">
        <v>2.9980113618121607</v>
      </c>
      <c r="BD20" s="9">
        <v>-0.4702435557603371</v>
      </c>
      <c r="BE20" s="77" t="s">
        <v>10</v>
      </c>
      <c r="BF20" s="8">
        <f t="shared" si="23"/>
        <v>91.82604788344514</v>
      </c>
      <c r="BG20" s="8">
        <f t="shared" si="24"/>
        <v>2.5460956709319147</v>
      </c>
      <c r="BH20" s="8">
        <f t="shared" si="25"/>
        <v>0.3421738497655919</v>
      </c>
      <c r="BI20" s="8">
        <f t="shared" si="25"/>
        <v>0</v>
      </c>
      <c r="BJ20" s="8">
        <f t="shared" si="2"/>
        <v>55.162577799161504</v>
      </c>
      <c r="BK20" s="8">
        <f t="shared" si="3"/>
        <v>4.372257267548182</v>
      </c>
      <c r="BL20" s="8">
        <f t="shared" si="4"/>
        <v>0.8485668005172188</v>
      </c>
      <c r="BM20" s="8">
        <f t="shared" si="5"/>
        <v>4.003440193463887</v>
      </c>
      <c r="BN20" s="8">
        <f t="shared" si="6"/>
        <v>1.143381443991501</v>
      </c>
      <c r="BO20" s="8">
        <f t="shared" si="7"/>
        <v>7.216397501053831</v>
      </c>
      <c r="BP20" s="8">
        <f t="shared" si="8"/>
        <v>4.328157176135003</v>
      </c>
      <c r="BQ20" s="8">
        <f t="shared" si="9"/>
        <v>1.629411032983296</v>
      </c>
      <c r="BR20" s="9">
        <f t="shared" si="10"/>
        <v>10.233589147893221</v>
      </c>
      <c r="BS20" s="77" t="s">
        <v>10</v>
      </c>
      <c r="BT20" s="8">
        <f t="shared" si="11"/>
        <v>6.123857439259899</v>
      </c>
      <c r="BU20" s="8">
        <f t="shared" si="12"/>
        <v>0.17225216506659202</v>
      </c>
      <c r="BV20" s="8">
        <f t="shared" si="13"/>
        <v>2.5130914763845684</v>
      </c>
      <c r="BW20" s="8">
        <f t="shared" si="14"/>
        <v>3.4385137978087377</v>
      </c>
      <c r="BX20" s="8">
        <f t="shared" si="15"/>
        <v>1.2107274499912104</v>
      </c>
      <c r="BY20" s="8">
        <f t="shared" si="16"/>
        <v>1.2107274499912104</v>
      </c>
      <c r="BZ20" s="8">
        <f t="shared" si="17"/>
        <v>99.16063277269625</v>
      </c>
      <c r="CA20" s="8">
        <f t="shared" si="18"/>
        <v>1.3151908730380877</v>
      </c>
      <c r="CB20" s="8">
        <f t="shared" si="19"/>
        <v>0.47582364573433245</v>
      </c>
      <c r="CC20" s="9">
        <f t="shared" si="20"/>
        <v>100</v>
      </c>
      <c r="CD20" s="8">
        <f t="shared" si="26"/>
        <v>2.912717920344684</v>
      </c>
      <c r="CE20" s="8">
        <f t="shared" si="21"/>
        <v>60.038780917403066</v>
      </c>
      <c r="CF20" s="9">
        <f t="shared" si="22"/>
        <v>37.048501162252236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2">
      <c r="A21" s="77" t="s">
        <v>11</v>
      </c>
      <c r="B21" s="26">
        <v>86084391.09796065</v>
      </c>
      <c r="C21" s="1">
        <v>1286564.9316125684</v>
      </c>
      <c r="D21" s="1">
        <v>880.1532966122077</v>
      </c>
      <c r="E21" s="1">
        <v>95721.84941652732</v>
      </c>
      <c r="F21" s="1">
        <v>62525389.02622323</v>
      </c>
      <c r="G21" s="1">
        <v>1990835.7105101626</v>
      </c>
      <c r="H21" s="1">
        <v>497114.5821594359</v>
      </c>
      <c r="I21" s="1">
        <v>2668625.8447421147</v>
      </c>
      <c r="J21" s="1">
        <v>888821</v>
      </c>
      <c r="K21" s="1">
        <v>6304018</v>
      </c>
      <c r="L21" s="1">
        <v>2895605</v>
      </c>
      <c r="M21" s="1">
        <v>1308391</v>
      </c>
      <c r="N21" s="1">
        <v>5622424</v>
      </c>
      <c r="O21" s="77" t="s">
        <v>11</v>
      </c>
      <c r="P21" s="1">
        <v>3009175.7509125806</v>
      </c>
      <c r="Q21" s="1">
        <v>607261.0065774666</v>
      </c>
      <c r="R21" s="1">
        <v>854785.7374665604</v>
      </c>
      <c r="S21" s="1">
        <v>1547129.0068685538</v>
      </c>
      <c r="T21" s="1">
        <v>897342</v>
      </c>
      <c r="U21" s="1">
        <v>897342</v>
      </c>
      <c r="V21" s="1">
        <v>89990908.84887323</v>
      </c>
      <c r="W21" s="1">
        <v>1193571</v>
      </c>
      <c r="X21" s="1">
        <v>431823</v>
      </c>
      <c r="Y21" s="7">
        <v>90752656.84887323</v>
      </c>
      <c r="Z21" s="1">
        <v>1383166.934325708</v>
      </c>
      <c r="AA21" s="1">
        <v>64516224.73673339</v>
      </c>
      <c r="AB21" s="7">
        <v>24091517.177814126</v>
      </c>
      <c r="AC21" s="77" t="s">
        <v>11</v>
      </c>
      <c r="AD21" s="8">
        <v>10.45690380498491</v>
      </c>
      <c r="AE21" s="8">
        <v>35.168892907255696</v>
      </c>
      <c r="AF21" s="8">
        <v>17.21538703511553</v>
      </c>
      <c r="AG21" s="8">
        <v>-4.279578734957384</v>
      </c>
      <c r="AH21" s="8">
        <v>13.347590055648736</v>
      </c>
      <c r="AI21" s="8">
        <v>31.549585881174508</v>
      </c>
      <c r="AJ21" s="8">
        <v>7.875010182498841</v>
      </c>
      <c r="AK21" s="8">
        <v>2.9019386047491724</v>
      </c>
      <c r="AL21" s="8">
        <v>-6.284227906986553</v>
      </c>
      <c r="AM21" s="8">
        <v>-2.0207387807927004</v>
      </c>
      <c r="AN21" s="8">
        <v>-5.865331349820417</v>
      </c>
      <c r="AO21" s="8">
        <v>4.578247191298621</v>
      </c>
      <c r="AP21" s="9">
        <v>3.3045595546663518</v>
      </c>
      <c r="AQ21" s="77" t="s">
        <v>11</v>
      </c>
      <c r="AR21" s="8">
        <v>-5.003420502597448</v>
      </c>
      <c r="AS21" s="8">
        <v>0.6295695679287396</v>
      </c>
      <c r="AT21" s="8">
        <v>-1.4939123766788527</v>
      </c>
      <c r="AU21" s="8">
        <v>-8.80231948562137</v>
      </c>
      <c r="AV21" s="8">
        <v>-1.151471422512792</v>
      </c>
      <c r="AW21" s="8">
        <v>-1.151471422512792</v>
      </c>
      <c r="AX21" s="8">
        <v>9.731248577636372</v>
      </c>
      <c r="AY21" s="8">
        <v>21.542185409288184</v>
      </c>
      <c r="AZ21" s="8">
        <v>24.390538987357086</v>
      </c>
      <c r="BA21" s="9">
        <v>9.810014386304324</v>
      </c>
      <c r="BB21" s="8">
        <v>31.408214697392477</v>
      </c>
      <c r="BC21" s="8">
        <v>13.833623957738528</v>
      </c>
      <c r="BD21" s="9">
        <v>-0.7837131620060553</v>
      </c>
      <c r="BE21" s="77" t="s">
        <v>11</v>
      </c>
      <c r="BF21" s="8">
        <f t="shared" si="23"/>
        <v>94.85605610567804</v>
      </c>
      <c r="BG21" s="8">
        <f t="shared" si="24"/>
        <v>1.417660899729948</v>
      </c>
      <c r="BH21" s="8">
        <f t="shared" si="25"/>
        <v>0.0009698374980667417</v>
      </c>
      <c r="BI21" s="8">
        <f t="shared" si="25"/>
        <v>0.10547553398456322</v>
      </c>
      <c r="BJ21" s="8">
        <f t="shared" si="2"/>
        <v>68.89648325155291</v>
      </c>
      <c r="BK21" s="8">
        <f t="shared" si="3"/>
        <v>2.1936941348454644</v>
      </c>
      <c r="BL21" s="8">
        <f t="shared" si="4"/>
        <v>0.5477686267491441</v>
      </c>
      <c r="BM21" s="8">
        <f t="shared" si="5"/>
        <v>2.9405484504834614</v>
      </c>
      <c r="BN21" s="8">
        <f t="shared" si="6"/>
        <v>0.979388406754987</v>
      </c>
      <c r="BO21" s="8">
        <f t="shared" si="7"/>
        <v>6.946372942555092</v>
      </c>
      <c r="BP21" s="8">
        <f t="shared" si="8"/>
        <v>3.190655899828845</v>
      </c>
      <c r="BQ21" s="8">
        <f t="shared" si="9"/>
        <v>1.441710959689931</v>
      </c>
      <c r="BR21" s="9">
        <f t="shared" si="10"/>
        <v>6.195327162005624</v>
      </c>
      <c r="BS21" s="77" t="s">
        <v>11</v>
      </c>
      <c r="BT21" s="8">
        <f t="shared" si="11"/>
        <v>3.315799069027412</v>
      </c>
      <c r="BU21" s="8">
        <f t="shared" si="12"/>
        <v>0.6691385438871659</v>
      </c>
      <c r="BV21" s="8">
        <f t="shared" si="13"/>
        <v>0.9418850831992731</v>
      </c>
      <c r="BW21" s="8">
        <f t="shared" si="14"/>
        <v>1.7047754419409735</v>
      </c>
      <c r="BX21" s="8">
        <f t="shared" si="15"/>
        <v>0.9887776635501787</v>
      </c>
      <c r="BY21" s="8">
        <f t="shared" si="16"/>
        <v>0.9887776635501787</v>
      </c>
      <c r="BZ21" s="8">
        <f t="shared" si="17"/>
        <v>99.16063283825562</v>
      </c>
      <c r="CA21" s="8">
        <f t="shared" si="18"/>
        <v>1.3151912477753749</v>
      </c>
      <c r="CB21" s="8">
        <f t="shared" si="19"/>
        <v>0.4758240860309992</v>
      </c>
      <c r="CC21" s="9">
        <f t="shared" si="20"/>
        <v>100</v>
      </c>
      <c r="CD21" s="8">
        <f t="shared" si="26"/>
        <v>1.5370074066576411</v>
      </c>
      <c r="CE21" s="8">
        <f t="shared" si="21"/>
        <v>71.69193595441857</v>
      </c>
      <c r="CF21" s="9">
        <f t="shared" si="22"/>
        <v>26.771056638923785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</row>
    <row r="22" spans="1:135" s="1" customFormat="1" ht="12">
      <c r="A22" s="78" t="s">
        <v>119</v>
      </c>
      <c r="B22" s="27">
        <v>29900540.08888485</v>
      </c>
      <c r="C22" s="10">
        <v>2662750.4579555066</v>
      </c>
      <c r="D22" s="10">
        <v>281562.2699769898</v>
      </c>
      <c r="E22" s="25" t="s">
        <v>153</v>
      </c>
      <c r="F22" s="10">
        <v>11529618.270655055</v>
      </c>
      <c r="G22" s="10">
        <v>3277425.445507035</v>
      </c>
      <c r="H22" s="10">
        <v>120237.71986480962</v>
      </c>
      <c r="I22" s="10">
        <v>1601781.9249254528</v>
      </c>
      <c r="J22" s="10">
        <v>384970</v>
      </c>
      <c r="K22" s="10">
        <v>3022132</v>
      </c>
      <c r="L22" s="10">
        <v>2007988</v>
      </c>
      <c r="M22" s="10">
        <v>697282</v>
      </c>
      <c r="N22" s="10">
        <v>4314792</v>
      </c>
      <c r="O22" s="78" t="s">
        <v>159</v>
      </c>
      <c r="P22" s="10">
        <v>3300738.4663642086</v>
      </c>
      <c r="Q22" s="10">
        <v>230917.7238618851</v>
      </c>
      <c r="R22" s="10">
        <v>1208580.3281820943</v>
      </c>
      <c r="S22" s="10">
        <v>1861240.4143202293</v>
      </c>
      <c r="T22" s="10">
        <v>904305</v>
      </c>
      <c r="U22" s="10">
        <v>904305</v>
      </c>
      <c r="V22" s="10">
        <v>34105583.55524906</v>
      </c>
      <c r="W22" s="10">
        <v>452351</v>
      </c>
      <c r="X22" s="10">
        <v>163656</v>
      </c>
      <c r="Y22" s="11">
        <v>34394278.55524906</v>
      </c>
      <c r="Z22" s="10">
        <v>2944312.7279324965</v>
      </c>
      <c r="AA22" s="10">
        <v>14807043.71616209</v>
      </c>
      <c r="AB22" s="11">
        <v>16354227.11115447</v>
      </c>
      <c r="AC22" s="78" t="s">
        <v>159</v>
      </c>
      <c r="AD22" s="12">
        <v>12.517479058417186</v>
      </c>
      <c r="AE22" s="12">
        <v>9.06025889101192</v>
      </c>
      <c r="AF22" s="12">
        <v>0.10771194675941331</v>
      </c>
      <c r="AG22" s="159" t="s">
        <v>153</v>
      </c>
      <c r="AH22" s="12">
        <v>23.568007238947967</v>
      </c>
      <c r="AI22" s="12">
        <v>35.597483055312985</v>
      </c>
      <c r="AJ22" s="12">
        <v>52.206205264911056</v>
      </c>
      <c r="AK22" s="12">
        <v>1.9580192315087812</v>
      </c>
      <c r="AL22" s="12">
        <v>-9.604081987268446</v>
      </c>
      <c r="AM22" s="12">
        <v>-1.015934362871133</v>
      </c>
      <c r="AN22" s="12">
        <v>-2.2076939822794217</v>
      </c>
      <c r="AO22" s="12">
        <v>4.0910495508877</v>
      </c>
      <c r="AP22" s="13">
        <v>1.4890800482843167</v>
      </c>
      <c r="AQ22" s="78" t="s">
        <v>159</v>
      </c>
      <c r="AR22" s="12">
        <v>-6.044856385613725</v>
      </c>
      <c r="AS22" s="12">
        <v>9.898745587609437</v>
      </c>
      <c r="AT22" s="12">
        <v>-1.5877161313180028</v>
      </c>
      <c r="AU22" s="12">
        <v>-10.297472915795513</v>
      </c>
      <c r="AV22" s="12">
        <v>-3.771952600260494</v>
      </c>
      <c r="AW22" s="12">
        <v>-3.771952600260494</v>
      </c>
      <c r="AX22" s="12">
        <v>9.922338658852805</v>
      </c>
      <c r="AY22" s="12">
        <v>21.75388731431463</v>
      </c>
      <c r="AZ22" s="12">
        <v>24.606739862035358</v>
      </c>
      <c r="BA22" s="13">
        <v>10.001243892901392</v>
      </c>
      <c r="BB22" s="12">
        <v>8.135480216285435</v>
      </c>
      <c r="BC22" s="12">
        <v>26.04302520614874</v>
      </c>
      <c r="BD22" s="13">
        <v>-1.2221362255839596</v>
      </c>
      <c r="BE22" s="78" t="s">
        <v>159</v>
      </c>
      <c r="BF22" s="12">
        <f t="shared" si="23"/>
        <v>86.93463373815004</v>
      </c>
      <c r="BG22" s="12">
        <f t="shared" si="24"/>
        <v>7.741841288161379</v>
      </c>
      <c r="BH22" s="12">
        <f t="shared" si="25"/>
        <v>0.8186311264668739</v>
      </c>
      <c r="BI22" s="159" t="s">
        <v>148</v>
      </c>
      <c r="BJ22" s="12">
        <f t="shared" si="2"/>
        <v>33.5219075816186</v>
      </c>
      <c r="BK22" s="12">
        <f t="shared" si="3"/>
        <v>9.52898442176178</v>
      </c>
      <c r="BL22" s="12">
        <f t="shared" si="4"/>
        <v>0.3495863990043182</v>
      </c>
      <c r="BM22" s="12">
        <f t="shared" si="5"/>
        <v>4.657117381754175</v>
      </c>
      <c r="BN22" s="12">
        <f t="shared" si="6"/>
        <v>1.1192849978859292</v>
      </c>
      <c r="BO22" s="12">
        <f t="shared" si="7"/>
        <v>8.786728859991683</v>
      </c>
      <c r="BP22" s="12">
        <f t="shared" si="8"/>
        <v>5.838145425188901</v>
      </c>
      <c r="BQ22" s="12">
        <f t="shared" si="9"/>
        <v>2.027319744125247</v>
      </c>
      <c r="BR22" s="13">
        <f t="shared" si="10"/>
        <v>12.545086512191142</v>
      </c>
      <c r="BS22" s="78" t="s">
        <v>159</v>
      </c>
      <c r="BT22" s="12">
        <f t="shared" si="11"/>
        <v>9.596766104752236</v>
      </c>
      <c r="BU22" s="12">
        <f t="shared" si="12"/>
        <v>0.6713841184107168</v>
      </c>
      <c r="BV22" s="12">
        <f t="shared" si="13"/>
        <v>3.5138993429988594</v>
      </c>
      <c r="BW22" s="12">
        <f t="shared" si="14"/>
        <v>5.4114826433426595</v>
      </c>
      <c r="BX22" s="12">
        <f t="shared" si="15"/>
        <v>2.6292309011435573</v>
      </c>
      <c r="BY22" s="12">
        <f t="shared" si="16"/>
        <v>2.6292309011435573</v>
      </c>
      <c r="BZ22" s="12">
        <f t="shared" si="17"/>
        <v>99.16063074404583</v>
      </c>
      <c r="CA22" s="12">
        <f t="shared" si="18"/>
        <v>1.315192581444523</v>
      </c>
      <c r="CB22" s="12">
        <f t="shared" si="19"/>
        <v>0.47582332549034895</v>
      </c>
      <c r="CC22" s="13">
        <f t="shared" si="20"/>
        <v>100</v>
      </c>
      <c r="CD22" s="12">
        <f t="shared" si="26"/>
        <v>8.632934613661957</v>
      </c>
      <c r="CE22" s="12">
        <f t="shared" si="21"/>
        <v>43.41530674053866</v>
      </c>
      <c r="CF22" s="13">
        <f t="shared" si="22"/>
        <v>47.95175864579937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2">
      <c r="A23" s="77" t="s">
        <v>12</v>
      </c>
      <c r="B23" s="26">
        <v>124782276.99571306</v>
      </c>
      <c r="C23" s="1">
        <v>2999329.703580442</v>
      </c>
      <c r="D23" s="1">
        <v>113414.03907774448</v>
      </c>
      <c r="E23" s="1">
        <v>0</v>
      </c>
      <c r="F23" s="1">
        <v>52696507.83700133</v>
      </c>
      <c r="G23" s="1">
        <v>10478113.528362928</v>
      </c>
      <c r="H23" s="1">
        <v>1868870.375910799</v>
      </c>
      <c r="I23" s="1">
        <v>12354293.51177981</v>
      </c>
      <c r="J23" s="1">
        <v>1678642</v>
      </c>
      <c r="K23" s="1">
        <v>14760662</v>
      </c>
      <c r="L23" s="1">
        <v>6958231</v>
      </c>
      <c r="M23" s="1">
        <v>3290645</v>
      </c>
      <c r="N23" s="1">
        <v>17583568</v>
      </c>
      <c r="O23" s="77" t="s">
        <v>12</v>
      </c>
      <c r="P23" s="1">
        <v>8536076.61484764</v>
      </c>
      <c r="Q23" s="1">
        <v>777256.5775607954</v>
      </c>
      <c r="R23" s="1">
        <v>4175749.3894832176</v>
      </c>
      <c r="S23" s="1">
        <v>3583070.6478036265</v>
      </c>
      <c r="T23" s="1">
        <v>1967205</v>
      </c>
      <c r="U23" s="1">
        <v>1967205</v>
      </c>
      <c r="V23" s="1">
        <v>135285558.61056072</v>
      </c>
      <c r="W23" s="1">
        <v>1794325</v>
      </c>
      <c r="X23" s="1">
        <v>649171</v>
      </c>
      <c r="Y23" s="7">
        <v>136430712.61056072</v>
      </c>
      <c r="Z23" s="1">
        <v>3112743.7426581862</v>
      </c>
      <c r="AA23" s="1">
        <v>63174621.36536426</v>
      </c>
      <c r="AB23" s="7">
        <v>68998193.50253826</v>
      </c>
      <c r="AC23" s="77" t="s">
        <v>12</v>
      </c>
      <c r="AD23" s="8">
        <v>-16.91120540843838</v>
      </c>
      <c r="AE23" s="8">
        <v>13.05748863180768</v>
      </c>
      <c r="AF23" s="8">
        <v>11.551036930330875</v>
      </c>
      <c r="AG23" s="8" t="s">
        <v>157</v>
      </c>
      <c r="AH23" s="8">
        <v>-36.77208036564143</v>
      </c>
      <c r="AI23" s="8">
        <v>73.46135331408261</v>
      </c>
      <c r="AJ23" s="8">
        <v>9.720146992618139</v>
      </c>
      <c r="AK23" s="8">
        <v>-0.21768575208695487</v>
      </c>
      <c r="AL23" s="8">
        <v>-1.8771244275188441</v>
      </c>
      <c r="AM23" s="8">
        <v>1.712188639258069</v>
      </c>
      <c r="AN23" s="8">
        <v>-6.507320550871</v>
      </c>
      <c r="AO23" s="8">
        <v>5.474461913233008</v>
      </c>
      <c r="AP23" s="9">
        <v>2.4050042706684804</v>
      </c>
      <c r="AQ23" s="77" t="s">
        <v>12</v>
      </c>
      <c r="AR23" s="8">
        <v>-1.5531409991903637</v>
      </c>
      <c r="AS23" s="8">
        <v>-2.25278612024552</v>
      </c>
      <c r="AT23" s="8">
        <v>0.12101538903560093</v>
      </c>
      <c r="AU23" s="8">
        <v>-3.2876324167771545</v>
      </c>
      <c r="AV23" s="8">
        <v>-3.9084709996971503</v>
      </c>
      <c r="AW23" s="8">
        <v>-3.9084709996971503</v>
      </c>
      <c r="AX23" s="8">
        <v>-15.918117068485838</v>
      </c>
      <c r="AY23" s="8">
        <v>-6.867945642323499</v>
      </c>
      <c r="AZ23" s="8">
        <v>-4.685338916606224</v>
      </c>
      <c r="BA23" s="9">
        <v>-15.857762714042057</v>
      </c>
      <c r="BB23" s="8">
        <v>13.001886589543387</v>
      </c>
      <c r="BC23" s="8">
        <v>-29.3224918172501</v>
      </c>
      <c r="BD23" s="9">
        <v>0.3486549427968115</v>
      </c>
      <c r="BE23" s="77" t="s">
        <v>12</v>
      </c>
      <c r="BF23" s="8">
        <f t="shared" si="23"/>
        <v>91.46201365370132</v>
      </c>
      <c r="BG23" s="8">
        <f t="shared" si="24"/>
        <v>2.198427059559515</v>
      </c>
      <c r="BH23" s="8">
        <f t="shared" si="25"/>
        <v>0.08312940459490456</v>
      </c>
      <c r="BI23" s="20">
        <f t="shared" si="25"/>
        <v>0</v>
      </c>
      <c r="BJ23" s="8">
        <f t="shared" si="2"/>
        <v>38.625106347881264</v>
      </c>
      <c r="BK23" s="8">
        <f t="shared" si="3"/>
        <v>7.680172101917063</v>
      </c>
      <c r="BL23" s="8">
        <f t="shared" si="4"/>
        <v>1.369831132705038</v>
      </c>
      <c r="BM23" s="8">
        <f t="shared" si="5"/>
        <v>9.055360978026219</v>
      </c>
      <c r="BN23" s="8">
        <f t="shared" si="6"/>
        <v>1.2303989093655594</v>
      </c>
      <c r="BO23" s="8">
        <f t="shared" si="7"/>
        <v>10.81916360147885</v>
      </c>
      <c r="BP23" s="8">
        <f t="shared" si="8"/>
        <v>5.100193986277972</v>
      </c>
      <c r="BQ23" s="8">
        <f t="shared" si="9"/>
        <v>2.4119532450094967</v>
      </c>
      <c r="BR23" s="9">
        <f t="shared" si="10"/>
        <v>12.888276886885444</v>
      </c>
      <c r="BS23" s="77" t="s">
        <v>12</v>
      </c>
      <c r="BT23" s="8">
        <f t="shared" si="11"/>
        <v>6.2567118880436645</v>
      </c>
      <c r="BU23" s="8">
        <f t="shared" si="12"/>
        <v>0.5697079218368241</v>
      </c>
      <c r="BV23" s="8">
        <f t="shared" si="13"/>
        <v>3.06071067839602</v>
      </c>
      <c r="BW23" s="8">
        <f t="shared" si="14"/>
        <v>2.6262932878108205</v>
      </c>
      <c r="BX23" s="8">
        <f t="shared" si="15"/>
        <v>1.4419077364312793</v>
      </c>
      <c r="BY23" s="8">
        <f t="shared" si="16"/>
        <v>1.4419077364312793</v>
      </c>
      <c r="BZ23" s="8">
        <f t="shared" si="17"/>
        <v>99.16063327817628</v>
      </c>
      <c r="CA23" s="8">
        <f t="shared" si="18"/>
        <v>1.315191400576989</v>
      </c>
      <c r="CB23" s="8">
        <f t="shared" si="19"/>
        <v>0.4758246787532718</v>
      </c>
      <c r="CC23" s="9">
        <f t="shared" si="20"/>
        <v>100</v>
      </c>
      <c r="CD23" s="8">
        <f t="shared" si="26"/>
        <v>2.300869194485625</v>
      </c>
      <c r="CE23" s="8">
        <f t="shared" si="21"/>
        <v>46.69723953849476</v>
      </c>
      <c r="CF23" s="9">
        <f t="shared" si="22"/>
        <v>51.001891267019616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2">
      <c r="A24" s="78" t="s">
        <v>13</v>
      </c>
      <c r="B24" s="27">
        <v>148590666.37149554</v>
      </c>
      <c r="C24" s="10">
        <v>1979255.3876092765</v>
      </c>
      <c r="D24" s="10">
        <v>18599.974257998798</v>
      </c>
      <c r="E24" s="10">
        <v>0</v>
      </c>
      <c r="F24" s="10">
        <v>55132797.35821207</v>
      </c>
      <c r="G24" s="10">
        <v>10701604.951877752</v>
      </c>
      <c r="H24" s="10">
        <v>399654.4791183232</v>
      </c>
      <c r="I24" s="10">
        <v>23753876.220420133</v>
      </c>
      <c r="J24" s="10">
        <v>986154</v>
      </c>
      <c r="K24" s="10">
        <v>18528768</v>
      </c>
      <c r="L24" s="10">
        <v>8926825</v>
      </c>
      <c r="M24" s="10">
        <v>5042804</v>
      </c>
      <c r="N24" s="10">
        <v>23120327</v>
      </c>
      <c r="O24" s="78" t="s">
        <v>13</v>
      </c>
      <c r="P24" s="10">
        <v>8665722.359256335</v>
      </c>
      <c r="Q24" s="10">
        <v>461321.57295836374</v>
      </c>
      <c r="R24" s="10">
        <v>2301437.1292298893</v>
      </c>
      <c r="S24" s="10">
        <v>5902963.657068082</v>
      </c>
      <c r="T24" s="10">
        <v>1346628</v>
      </c>
      <c r="U24" s="10">
        <v>1346628</v>
      </c>
      <c r="V24" s="10">
        <v>158603016.73075187</v>
      </c>
      <c r="W24" s="10">
        <v>2103591</v>
      </c>
      <c r="X24" s="10">
        <v>761060</v>
      </c>
      <c r="Y24" s="11">
        <v>159945547.73075187</v>
      </c>
      <c r="Z24" s="10">
        <v>1997855.3618672753</v>
      </c>
      <c r="AA24" s="10">
        <v>65834402.31008982</v>
      </c>
      <c r="AB24" s="11">
        <v>90770759.05879477</v>
      </c>
      <c r="AC24" s="78" t="s">
        <v>13</v>
      </c>
      <c r="AD24" s="12">
        <v>-42.62778769679371</v>
      </c>
      <c r="AE24" s="12">
        <v>1.8501613926500677</v>
      </c>
      <c r="AF24" s="12">
        <v>-0.4489495916735332</v>
      </c>
      <c r="AG24" s="12" t="s">
        <v>157</v>
      </c>
      <c r="AH24" s="12">
        <v>-67.37381189852739</v>
      </c>
      <c r="AI24" s="12">
        <v>29.743455428611693</v>
      </c>
      <c r="AJ24" s="12">
        <v>45.42847851113573</v>
      </c>
      <c r="AK24" s="12">
        <v>0.4335102897176407</v>
      </c>
      <c r="AL24" s="12">
        <v>-1.9866957281420234</v>
      </c>
      <c r="AM24" s="12">
        <v>1.6524699434587058</v>
      </c>
      <c r="AN24" s="12">
        <v>0.4027097003493412</v>
      </c>
      <c r="AO24" s="12">
        <v>3.942292986436065</v>
      </c>
      <c r="AP24" s="13">
        <v>0.970138110958411</v>
      </c>
      <c r="AQ24" s="78" t="s">
        <v>13</v>
      </c>
      <c r="AR24" s="12">
        <v>-0.10944006492397296</v>
      </c>
      <c r="AS24" s="12">
        <v>0.638901828765282</v>
      </c>
      <c r="AT24" s="12">
        <v>4.660422690610514</v>
      </c>
      <c r="AU24" s="12">
        <v>-1.909372639227789</v>
      </c>
      <c r="AV24" s="12">
        <v>-3.4287599323025733</v>
      </c>
      <c r="AW24" s="12">
        <v>-3.4287599323025733</v>
      </c>
      <c r="AX24" s="12">
        <v>-41.05374996420082</v>
      </c>
      <c r="AY24" s="12">
        <v>-34.70902466299861</v>
      </c>
      <c r="AZ24" s="12">
        <v>-33.17898104662792</v>
      </c>
      <c r="BA24" s="13">
        <v>-41.01143746597462</v>
      </c>
      <c r="BB24" s="12">
        <v>1.828267108899899</v>
      </c>
      <c r="BC24" s="12">
        <v>-62.85401534707472</v>
      </c>
      <c r="BD24" s="13">
        <v>1.0019939675122576</v>
      </c>
      <c r="BE24" s="78" t="s">
        <v>13</v>
      </c>
      <c r="BF24" s="12">
        <f t="shared" si="23"/>
        <v>92.9007830975259</v>
      </c>
      <c r="BG24" s="12">
        <f t="shared" si="24"/>
        <v>1.2374557564685096</v>
      </c>
      <c r="BH24" s="12">
        <f t="shared" si="25"/>
        <v>0.011628941550351563</v>
      </c>
      <c r="BI24" s="12">
        <f t="shared" si="25"/>
        <v>0</v>
      </c>
      <c r="BJ24" s="12">
        <f t="shared" si="2"/>
        <v>34.469729317518215</v>
      </c>
      <c r="BK24" s="12">
        <f t="shared" si="3"/>
        <v>6.690780145936011</v>
      </c>
      <c r="BL24" s="12">
        <f t="shared" si="4"/>
        <v>0.24986908656631757</v>
      </c>
      <c r="BM24" s="12">
        <f t="shared" si="5"/>
        <v>14.851226906551213</v>
      </c>
      <c r="BN24" s="12">
        <f t="shared" si="6"/>
        <v>0.6165560804856324</v>
      </c>
      <c r="BO24" s="12">
        <f t="shared" si="7"/>
        <v>11.58442248807753</v>
      </c>
      <c r="BP24" s="12">
        <f t="shared" si="8"/>
        <v>5.5811650443857195</v>
      </c>
      <c r="BQ24" s="12">
        <f t="shared" si="9"/>
        <v>3.1528254906406796</v>
      </c>
      <c r="BR24" s="13">
        <f t="shared" si="10"/>
        <v>14.455123839345719</v>
      </c>
      <c r="BS24" s="78" t="s">
        <v>13</v>
      </c>
      <c r="BT24" s="12">
        <f t="shared" si="11"/>
        <v>5.417920337391313</v>
      </c>
      <c r="BU24" s="12">
        <f t="shared" si="12"/>
        <v>0.28842414153030405</v>
      </c>
      <c r="BV24" s="12">
        <f t="shared" si="13"/>
        <v>1.438887897713832</v>
      </c>
      <c r="BW24" s="12">
        <f t="shared" si="14"/>
        <v>3.6906082981471773</v>
      </c>
      <c r="BX24" s="12">
        <f t="shared" si="15"/>
        <v>0.8419290309142448</v>
      </c>
      <c r="BY24" s="12">
        <f t="shared" si="16"/>
        <v>0.8419290309142448</v>
      </c>
      <c r="BZ24" s="12">
        <f t="shared" si="17"/>
        <v>99.16063246583144</v>
      </c>
      <c r="CA24" s="12">
        <f t="shared" si="18"/>
        <v>1.3151919699203694</v>
      </c>
      <c r="CB24" s="12">
        <f t="shared" si="19"/>
        <v>0.475824435751815</v>
      </c>
      <c r="CC24" s="13">
        <f t="shared" si="20"/>
        <v>100</v>
      </c>
      <c r="CD24" s="12">
        <f t="shared" si="26"/>
        <v>1.2596578571130714</v>
      </c>
      <c r="CE24" s="12">
        <f t="shared" si="21"/>
        <v>41.50892187747716</v>
      </c>
      <c r="CF24" s="13">
        <f t="shared" si="22"/>
        <v>57.23142026540976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2">
      <c r="A25" s="77" t="s">
        <v>14</v>
      </c>
      <c r="B25" s="1">
        <v>12219302.6199201</v>
      </c>
      <c r="C25" s="1">
        <v>960833.0090038292</v>
      </c>
      <c r="D25" s="1">
        <v>227732.18120166883</v>
      </c>
      <c r="E25" s="1">
        <v>0</v>
      </c>
      <c r="F25" s="1">
        <v>316335.6133029967</v>
      </c>
      <c r="G25" s="1">
        <v>837548.3559028243</v>
      </c>
      <c r="H25" s="1">
        <v>180076.90174016694</v>
      </c>
      <c r="I25" s="1">
        <v>783840.5587686136</v>
      </c>
      <c r="J25" s="1">
        <v>120852</v>
      </c>
      <c r="K25" s="1">
        <v>1511318</v>
      </c>
      <c r="L25" s="1">
        <v>52536</v>
      </c>
      <c r="M25" s="1">
        <v>321354</v>
      </c>
      <c r="N25" s="1">
        <v>6906876</v>
      </c>
      <c r="O25" s="77" t="s">
        <v>14</v>
      </c>
      <c r="P25" s="1">
        <v>1640440.5299104834</v>
      </c>
      <c r="Q25" s="1">
        <v>94656.93149550722</v>
      </c>
      <c r="R25" s="1">
        <v>620609.3983191855</v>
      </c>
      <c r="S25" s="1">
        <v>925174.2000957908</v>
      </c>
      <c r="T25" s="1">
        <v>216308</v>
      </c>
      <c r="U25" s="1">
        <v>216308</v>
      </c>
      <c r="V25" s="1">
        <v>14076051.149830583</v>
      </c>
      <c r="W25" s="1">
        <v>186694</v>
      </c>
      <c r="X25" s="1">
        <v>67544</v>
      </c>
      <c r="Y25" s="7">
        <v>14195201.149830583</v>
      </c>
      <c r="Z25" s="1">
        <v>1188565.1902054981</v>
      </c>
      <c r="AA25" s="1">
        <v>1153883.969205821</v>
      </c>
      <c r="AB25" s="7">
        <v>11733601.990419265</v>
      </c>
      <c r="AC25" s="77" t="s">
        <v>14</v>
      </c>
      <c r="AD25" s="8">
        <v>4.6922324844071746</v>
      </c>
      <c r="AE25" s="8">
        <v>-1.9222412753371647</v>
      </c>
      <c r="AF25" s="8">
        <v>16.20167880740523</v>
      </c>
      <c r="AG25" s="8" t="s">
        <v>157</v>
      </c>
      <c r="AH25" s="8">
        <v>-4.059082380283747</v>
      </c>
      <c r="AI25" s="8">
        <v>22.201850700018827</v>
      </c>
      <c r="AJ25" s="8">
        <v>18.863504358056886</v>
      </c>
      <c r="AK25" s="8">
        <v>4.530856209462112</v>
      </c>
      <c r="AL25" s="8">
        <v>-10.175261256707943</v>
      </c>
      <c r="AM25" s="8">
        <v>2.0926273693881137</v>
      </c>
      <c r="AN25" s="8">
        <v>4.337464251668256</v>
      </c>
      <c r="AO25" s="8">
        <v>3.6177910193658223</v>
      </c>
      <c r="AP25" s="9">
        <v>4.583637749813943</v>
      </c>
      <c r="AQ25" s="77" t="s">
        <v>14</v>
      </c>
      <c r="AR25" s="8">
        <v>4.200741080542632</v>
      </c>
      <c r="AS25" s="8">
        <v>0.9440231144844087</v>
      </c>
      <c r="AT25" s="8">
        <v>9.201328010434139</v>
      </c>
      <c r="AU25" s="8">
        <v>1.4201284095397682</v>
      </c>
      <c r="AV25" s="8">
        <v>-4.202871593193916</v>
      </c>
      <c r="AW25" s="8">
        <v>-4.202871593193916</v>
      </c>
      <c r="AX25" s="8">
        <v>4.485707278383382</v>
      </c>
      <c r="AY25" s="8">
        <v>15.731855488606215</v>
      </c>
      <c r="AZ25" s="8">
        <v>18.444218426682564</v>
      </c>
      <c r="BA25" s="9">
        <v>4.5607060070362655</v>
      </c>
      <c r="BB25" s="8">
        <v>1.0990185411110056</v>
      </c>
      <c r="BC25" s="8">
        <v>13.671921353320835</v>
      </c>
      <c r="BD25" s="9">
        <v>4.012044980097144</v>
      </c>
      <c r="BE25" s="77" t="s">
        <v>14</v>
      </c>
      <c r="BF25" s="8">
        <f t="shared" si="23"/>
        <v>86.08051757030533</v>
      </c>
      <c r="BG25" s="8">
        <f t="shared" si="24"/>
        <v>6.7687171098332515</v>
      </c>
      <c r="BH25" s="8">
        <f t="shared" si="25"/>
        <v>1.604289920219882</v>
      </c>
      <c r="BI25" s="8">
        <f t="shared" si="25"/>
        <v>0</v>
      </c>
      <c r="BJ25" s="8">
        <f t="shared" si="2"/>
        <v>2.2284686913842857</v>
      </c>
      <c r="BK25" s="8">
        <f t="shared" si="3"/>
        <v>5.900221821885351</v>
      </c>
      <c r="BL25" s="8">
        <f t="shared" si="4"/>
        <v>1.2685759070227485</v>
      </c>
      <c r="BM25" s="8">
        <f t="shared" si="5"/>
        <v>5.521870035480044</v>
      </c>
      <c r="BN25" s="8">
        <f t="shared" si="6"/>
        <v>0.8513581366294506</v>
      </c>
      <c r="BO25" s="8">
        <f t="shared" si="7"/>
        <v>10.646682523537452</v>
      </c>
      <c r="BP25" s="8">
        <f t="shared" si="8"/>
        <v>0.37009690419657776</v>
      </c>
      <c r="BQ25" s="8">
        <f t="shared" si="9"/>
        <v>2.2638213901170063</v>
      </c>
      <c r="BR25" s="9">
        <f t="shared" si="10"/>
        <v>48.65641512999928</v>
      </c>
      <c r="BS25" s="77" t="s">
        <v>14</v>
      </c>
      <c r="BT25" s="8">
        <f t="shared" si="11"/>
        <v>11.556303518320075</v>
      </c>
      <c r="BU25" s="8">
        <f t="shared" si="12"/>
        <v>0.6668234602412585</v>
      </c>
      <c r="BV25" s="8">
        <f t="shared" si="13"/>
        <v>4.371966214276522</v>
      </c>
      <c r="BW25" s="8">
        <f t="shared" si="14"/>
        <v>6.517513843802295</v>
      </c>
      <c r="BX25" s="8">
        <f t="shared" si="15"/>
        <v>1.523810742213974</v>
      </c>
      <c r="BY25" s="8">
        <f t="shared" si="16"/>
        <v>1.523810742213974</v>
      </c>
      <c r="BZ25" s="8">
        <f t="shared" si="17"/>
        <v>99.16063183083938</v>
      </c>
      <c r="CA25" s="8">
        <f t="shared" si="18"/>
        <v>1.31519094396368</v>
      </c>
      <c r="CB25" s="8">
        <f t="shared" si="19"/>
        <v>0.4758227748030617</v>
      </c>
      <c r="CC25" s="9">
        <f t="shared" si="20"/>
        <v>100</v>
      </c>
      <c r="CD25" s="8">
        <f t="shared" si="26"/>
        <v>8.44388229023879</v>
      </c>
      <c r="CE25" s="8">
        <f t="shared" si="21"/>
        <v>8.197497699627988</v>
      </c>
      <c r="CF25" s="9">
        <f t="shared" si="22"/>
        <v>83.35862001013322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2">
      <c r="A26" s="77" t="s">
        <v>15</v>
      </c>
      <c r="B26" s="1">
        <v>15318706.725865202</v>
      </c>
      <c r="C26" s="1">
        <v>1112274.5665153922</v>
      </c>
      <c r="D26" s="1">
        <v>287306.18534503866</v>
      </c>
      <c r="E26" s="1">
        <v>0</v>
      </c>
      <c r="F26" s="1">
        <v>759128.2232840144</v>
      </c>
      <c r="G26" s="1">
        <v>766913.482279837</v>
      </c>
      <c r="H26" s="1">
        <v>615706.0265694403</v>
      </c>
      <c r="I26" s="1">
        <v>2224339.2418714794</v>
      </c>
      <c r="J26" s="1">
        <v>732543</v>
      </c>
      <c r="K26" s="1">
        <v>1995488</v>
      </c>
      <c r="L26" s="1">
        <v>929767</v>
      </c>
      <c r="M26" s="1">
        <v>575375</v>
      </c>
      <c r="N26" s="1">
        <v>5319866</v>
      </c>
      <c r="O26" s="77" t="s">
        <v>15</v>
      </c>
      <c r="P26" s="1">
        <v>3296096.9400642747</v>
      </c>
      <c r="Q26" s="1">
        <v>203483.40978110553</v>
      </c>
      <c r="R26" s="1">
        <v>1090602.9333619731</v>
      </c>
      <c r="S26" s="1">
        <v>2002010.5969211962</v>
      </c>
      <c r="T26" s="1">
        <v>349514</v>
      </c>
      <c r="U26" s="1">
        <v>349514</v>
      </c>
      <c r="V26" s="1">
        <v>18964317.665929478</v>
      </c>
      <c r="W26" s="1">
        <v>251528</v>
      </c>
      <c r="X26" s="1">
        <v>91001</v>
      </c>
      <c r="Y26" s="7">
        <v>19124844.665929478</v>
      </c>
      <c r="Z26" s="1">
        <v>1399580.751860431</v>
      </c>
      <c r="AA26" s="1">
        <v>1526041.7055638514</v>
      </c>
      <c r="AB26" s="7">
        <v>16038695.208505195</v>
      </c>
      <c r="AC26" s="77" t="s">
        <v>15</v>
      </c>
      <c r="AD26" s="8">
        <v>1.3504953582621464</v>
      </c>
      <c r="AE26" s="8">
        <v>1.6060057236703655</v>
      </c>
      <c r="AF26" s="8">
        <v>11.151692956014974</v>
      </c>
      <c r="AG26" s="8" t="s">
        <v>157</v>
      </c>
      <c r="AH26" s="8">
        <v>37.68475765528716</v>
      </c>
      <c r="AI26" s="8">
        <v>-26.81673912443011</v>
      </c>
      <c r="AJ26" s="8">
        <v>31.50696899101032</v>
      </c>
      <c r="AK26" s="8">
        <v>4.08123978633152</v>
      </c>
      <c r="AL26" s="8">
        <v>-6.738733554516127</v>
      </c>
      <c r="AM26" s="8">
        <v>-2.4678161408303803</v>
      </c>
      <c r="AN26" s="8">
        <v>-4.911868029597206</v>
      </c>
      <c r="AO26" s="8">
        <v>3.32804758253224</v>
      </c>
      <c r="AP26" s="9">
        <v>2.488017076629061</v>
      </c>
      <c r="AQ26" s="77" t="s">
        <v>15</v>
      </c>
      <c r="AR26" s="8">
        <v>-1.9508902344805856</v>
      </c>
      <c r="AS26" s="8">
        <v>0.8892348669190484</v>
      </c>
      <c r="AT26" s="8">
        <v>-6.19744442334438</v>
      </c>
      <c r="AU26" s="8">
        <v>0.23425793912313805</v>
      </c>
      <c r="AV26" s="8">
        <v>0.26075357496306706</v>
      </c>
      <c r="AW26" s="8">
        <v>0.26075357496306706</v>
      </c>
      <c r="AX26" s="8">
        <v>0.7407652323492618</v>
      </c>
      <c r="AY26" s="8">
        <v>11.58391595982539</v>
      </c>
      <c r="AZ26" s="8">
        <v>14.19948297065984</v>
      </c>
      <c r="BA26" s="9">
        <v>0.8130744009191353</v>
      </c>
      <c r="BB26" s="8">
        <v>3.42940663114769</v>
      </c>
      <c r="BC26" s="8">
        <v>-4.579934921950903</v>
      </c>
      <c r="BD26" s="9">
        <v>1.0476582145004012</v>
      </c>
      <c r="BE26" s="77" t="s">
        <v>15</v>
      </c>
      <c r="BF26" s="8">
        <f t="shared" si="23"/>
        <v>80.09846350885749</v>
      </c>
      <c r="BG26" s="8">
        <f t="shared" si="24"/>
        <v>5.815861963558254</v>
      </c>
      <c r="BH26" s="8">
        <f t="shared" si="25"/>
        <v>1.502266765370747</v>
      </c>
      <c r="BI26" s="8">
        <f t="shared" si="25"/>
        <v>0</v>
      </c>
      <c r="BJ26" s="8">
        <f t="shared" si="2"/>
        <v>3.9693301385939406</v>
      </c>
      <c r="BK26" s="8">
        <f t="shared" si="3"/>
        <v>4.010037705802012</v>
      </c>
      <c r="BL26" s="8">
        <f t="shared" si="4"/>
        <v>3.219404064840893</v>
      </c>
      <c r="BM26" s="8">
        <f t="shared" si="5"/>
        <v>11.630626448088725</v>
      </c>
      <c r="BN26" s="8">
        <f t="shared" si="6"/>
        <v>3.8303213061124124</v>
      </c>
      <c r="BO26" s="8">
        <f t="shared" si="7"/>
        <v>10.434008928474704</v>
      </c>
      <c r="BP26" s="8">
        <f t="shared" si="8"/>
        <v>4.86156628323555</v>
      </c>
      <c r="BQ26" s="8">
        <f t="shared" si="9"/>
        <v>3.00852116736414</v>
      </c>
      <c r="BR26" s="9">
        <f t="shared" si="10"/>
        <v>27.816518737416118</v>
      </c>
      <c r="BS26" s="77" t="s">
        <v>15</v>
      </c>
      <c r="BT26" s="8">
        <f t="shared" si="11"/>
        <v>17.234633784692665</v>
      </c>
      <c r="BU26" s="8">
        <f t="shared" si="12"/>
        <v>1.063974182983076</v>
      </c>
      <c r="BV26" s="8">
        <f t="shared" si="13"/>
        <v>5.702545314288801</v>
      </c>
      <c r="BW26" s="8">
        <f t="shared" si="14"/>
        <v>10.468114287420788</v>
      </c>
      <c r="BX26" s="8">
        <f t="shared" si="15"/>
        <v>1.8275390263569151</v>
      </c>
      <c r="BY26" s="8">
        <f t="shared" si="16"/>
        <v>1.8275390263569151</v>
      </c>
      <c r="BZ26" s="8">
        <f t="shared" si="17"/>
        <v>99.16063631990708</v>
      </c>
      <c r="CA26" s="8">
        <f t="shared" si="18"/>
        <v>1.3151897669950336</v>
      </c>
      <c r="CB26" s="8">
        <f t="shared" si="19"/>
        <v>0.4758260869021144</v>
      </c>
      <c r="CC26" s="9">
        <f t="shared" si="20"/>
        <v>100</v>
      </c>
      <c r="CD26" s="8">
        <f t="shared" si="26"/>
        <v>7.380074392947239</v>
      </c>
      <c r="CE26" s="8">
        <f t="shared" si="21"/>
        <v>8.046910690098152</v>
      </c>
      <c r="CF26" s="9">
        <f t="shared" si="22"/>
        <v>84.5730149169546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2">
      <c r="A27" s="77" t="s">
        <v>16</v>
      </c>
      <c r="B27" s="1">
        <v>4431370.508231659</v>
      </c>
      <c r="C27" s="1">
        <v>1242017.4878076897</v>
      </c>
      <c r="D27" s="1">
        <v>110162.86057393203</v>
      </c>
      <c r="E27" s="1">
        <v>0</v>
      </c>
      <c r="F27" s="1">
        <v>426.1109793273235</v>
      </c>
      <c r="G27" s="1">
        <v>1515364.3466598317</v>
      </c>
      <c r="H27" s="1">
        <v>30608.602421026557</v>
      </c>
      <c r="I27" s="1">
        <v>65940.09978985204</v>
      </c>
      <c r="J27" s="1">
        <v>39408</v>
      </c>
      <c r="K27" s="1">
        <v>372647</v>
      </c>
      <c r="L27" s="1">
        <v>23968</v>
      </c>
      <c r="M27" s="1">
        <v>109727</v>
      </c>
      <c r="N27" s="1">
        <v>921101</v>
      </c>
      <c r="O27" s="77" t="s">
        <v>16</v>
      </c>
      <c r="P27" s="1">
        <v>843306.8754255103</v>
      </c>
      <c r="Q27" s="1">
        <v>0</v>
      </c>
      <c r="R27" s="1">
        <v>330195.2098393428</v>
      </c>
      <c r="S27" s="1">
        <v>513111.6655861675</v>
      </c>
      <c r="T27" s="1">
        <v>118169</v>
      </c>
      <c r="U27" s="1">
        <v>118169</v>
      </c>
      <c r="V27" s="1">
        <v>5392846.3836571695</v>
      </c>
      <c r="W27" s="1">
        <v>71527</v>
      </c>
      <c r="X27" s="1">
        <v>25878</v>
      </c>
      <c r="Y27" s="7">
        <v>5438495.3836571695</v>
      </c>
      <c r="Z27" s="1">
        <v>1352180.3483816218</v>
      </c>
      <c r="AA27" s="1">
        <v>1515790.457639159</v>
      </c>
      <c r="AB27" s="7">
        <v>2524875.577636389</v>
      </c>
      <c r="AC27" s="77" t="s">
        <v>16</v>
      </c>
      <c r="AD27" s="8">
        <v>5.907970176264573</v>
      </c>
      <c r="AE27" s="8">
        <v>-20.25076564408738</v>
      </c>
      <c r="AF27" s="8">
        <v>11.555233870133845</v>
      </c>
      <c r="AG27" s="8" t="s">
        <v>157</v>
      </c>
      <c r="AH27" s="8">
        <v>-98.58595322798226</v>
      </c>
      <c r="AI27" s="8">
        <v>54.74892278741511</v>
      </c>
      <c r="AJ27" s="8">
        <v>59.80206961406754</v>
      </c>
      <c r="AK27" s="8">
        <v>5.136488028694812</v>
      </c>
      <c r="AL27" s="8">
        <v>-12.729205421206485</v>
      </c>
      <c r="AM27" s="8">
        <v>-1.1323507952721437</v>
      </c>
      <c r="AN27" s="8">
        <v>-6.641218400654384</v>
      </c>
      <c r="AO27" s="8">
        <v>2.9739672291146606</v>
      </c>
      <c r="AP27" s="9">
        <v>4.378072356328742</v>
      </c>
      <c r="AQ27" s="77" t="s">
        <v>16</v>
      </c>
      <c r="AR27" s="8">
        <v>4.054402460524194</v>
      </c>
      <c r="AS27" s="8" t="s">
        <v>157</v>
      </c>
      <c r="AT27" s="8">
        <v>11.346643289098568</v>
      </c>
      <c r="AU27" s="8">
        <v>-0.15359237387650496</v>
      </c>
      <c r="AV27" s="8">
        <v>-4.202573103207867</v>
      </c>
      <c r="AW27" s="8">
        <v>-4.202573103207867</v>
      </c>
      <c r="AX27" s="8">
        <v>5.3707679030785025</v>
      </c>
      <c r="AY27" s="8">
        <v>16.71208289140899</v>
      </c>
      <c r="AZ27" s="8">
        <v>19.45162481536189</v>
      </c>
      <c r="BA27" s="9">
        <v>5.44638550336278</v>
      </c>
      <c r="BB27" s="8">
        <v>-18.35426414983147</v>
      </c>
      <c r="BC27" s="8">
        <v>50.171221592965324</v>
      </c>
      <c r="BD27" s="9">
        <v>2.953541721665708</v>
      </c>
      <c r="BE27" s="77" t="s">
        <v>16</v>
      </c>
      <c r="BF27" s="8">
        <f t="shared" si="23"/>
        <v>81.48155318009557</v>
      </c>
      <c r="BG27" s="8">
        <f t="shared" si="24"/>
        <v>22.837520310120826</v>
      </c>
      <c r="BH27" s="8">
        <f t="shared" si="25"/>
        <v>2.025612835950445</v>
      </c>
      <c r="BI27" s="8">
        <f t="shared" si="25"/>
        <v>0</v>
      </c>
      <c r="BJ27" s="8">
        <f t="shared" si="2"/>
        <v>0.007835089473603285</v>
      </c>
      <c r="BK27" s="8">
        <f t="shared" si="3"/>
        <v>27.86366889661328</v>
      </c>
      <c r="BL27" s="8">
        <f t="shared" si="4"/>
        <v>0.5628137979671043</v>
      </c>
      <c r="BM27" s="8">
        <f t="shared" si="5"/>
        <v>1.2124695368502818</v>
      </c>
      <c r="BN27" s="8">
        <f t="shared" si="6"/>
        <v>0.724612180759078</v>
      </c>
      <c r="BO27" s="8">
        <f t="shared" si="7"/>
        <v>6.85202383585384</v>
      </c>
      <c r="BP27" s="8">
        <f t="shared" si="8"/>
        <v>0.4407101286143317</v>
      </c>
      <c r="BQ27" s="8">
        <f t="shared" si="9"/>
        <v>2.0175984764045714</v>
      </c>
      <c r="BR27" s="9">
        <f t="shared" si="10"/>
        <v>16.93668809148821</v>
      </c>
      <c r="BS27" s="77" t="s">
        <v>16</v>
      </c>
      <c r="BT27" s="8">
        <f t="shared" si="11"/>
        <v>15.506253401624114</v>
      </c>
      <c r="BU27" s="8">
        <f t="shared" si="12"/>
        <v>0</v>
      </c>
      <c r="BV27" s="8">
        <f t="shared" si="13"/>
        <v>6.071444150372705</v>
      </c>
      <c r="BW27" s="8">
        <f t="shared" si="14"/>
        <v>9.43480925125141</v>
      </c>
      <c r="BX27" s="8">
        <f t="shared" si="15"/>
        <v>2.1728252331536613</v>
      </c>
      <c r="BY27" s="8">
        <f t="shared" si="16"/>
        <v>2.1728252331536613</v>
      </c>
      <c r="BZ27" s="8">
        <f t="shared" si="17"/>
        <v>99.16063181487334</v>
      </c>
      <c r="CA27" s="8">
        <f t="shared" si="18"/>
        <v>1.31519832148687</v>
      </c>
      <c r="CB27" s="8">
        <f t="shared" si="19"/>
        <v>0.4758301363602167</v>
      </c>
      <c r="CC27" s="9">
        <f t="shared" si="20"/>
        <v>100</v>
      </c>
      <c r="CD27" s="8">
        <f t="shared" si="26"/>
        <v>25.073592907807583</v>
      </c>
      <c r="CE27" s="8">
        <f t="shared" si="21"/>
        <v>28.107428801100443</v>
      </c>
      <c r="CF27" s="9">
        <f t="shared" si="22"/>
        <v>46.81897829109198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2">
      <c r="A28" s="77" t="s">
        <v>17</v>
      </c>
      <c r="B28" s="1">
        <v>14837590.742569104</v>
      </c>
      <c r="C28" s="1">
        <v>1045353.1473628718</v>
      </c>
      <c r="D28" s="1">
        <v>304029.09798067063</v>
      </c>
      <c r="E28" s="1">
        <v>39293.6192268384</v>
      </c>
      <c r="F28" s="1">
        <v>2621933.2659395877</v>
      </c>
      <c r="G28" s="1">
        <v>2620527.233866386</v>
      </c>
      <c r="H28" s="1">
        <v>161420.43795601878</v>
      </c>
      <c r="I28" s="1">
        <v>1583721.9402367303</v>
      </c>
      <c r="J28" s="1">
        <v>350933</v>
      </c>
      <c r="K28" s="1">
        <v>1996661</v>
      </c>
      <c r="L28" s="1">
        <v>328326</v>
      </c>
      <c r="M28" s="1">
        <v>456244</v>
      </c>
      <c r="N28" s="1">
        <v>3329148</v>
      </c>
      <c r="O28" s="77" t="s">
        <v>17</v>
      </c>
      <c r="P28" s="1">
        <v>2891102.801126735</v>
      </c>
      <c r="Q28" s="1">
        <v>0</v>
      </c>
      <c r="R28" s="1">
        <v>1029935.3869011982</v>
      </c>
      <c r="S28" s="1">
        <v>1861167.4142255366</v>
      </c>
      <c r="T28" s="1">
        <v>615894</v>
      </c>
      <c r="U28" s="1">
        <v>615894</v>
      </c>
      <c r="V28" s="1">
        <v>18344587.543695837</v>
      </c>
      <c r="W28" s="1">
        <v>243309</v>
      </c>
      <c r="X28" s="1">
        <v>88027</v>
      </c>
      <c r="Y28" s="7">
        <v>18499869.543695837</v>
      </c>
      <c r="Z28" s="1">
        <v>1388675.864570381</v>
      </c>
      <c r="AA28" s="1">
        <v>5242460.499805974</v>
      </c>
      <c r="AB28" s="7">
        <v>11713451.179319484</v>
      </c>
      <c r="AC28" s="77" t="s">
        <v>17</v>
      </c>
      <c r="AD28" s="8">
        <v>8.258185540021119</v>
      </c>
      <c r="AE28" s="8">
        <v>2.915890589681416</v>
      </c>
      <c r="AF28" s="8">
        <v>16.262380789745514</v>
      </c>
      <c r="AG28" s="8">
        <v>-7.011747258532999</v>
      </c>
      <c r="AH28" s="8">
        <v>11.595850516260663</v>
      </c>
      <c r="AI28" s="8">
        <v>31.46852405212896</v>
      </c>
      <c r="AJ28" s="8">
        <v>35.53219105211509</v>
      </c>
      <c r="AK28" s="8">
        <v>4.873302568962256</v>
      </c>
      <c r="AL28" s="8">
        <v>-7.660631448215616</v>
      </c>
      <c r="AM28" s="8">
        <v>-0.74412292519002</v>
      </c>
      <c r="AN28" s="8">
        <v>-0.748483987400318</v>
      </c>
      <c r="AO28" s="8">
        <v>3.8584638078371203</v>
      </c>
      <c r="AP28" s="9">
        <v>2.3570907650890827</v>
      </c>
      <c r="AQ28" s="77" t="s">
        <v>17</v>
      </c>
      <c r="AR28" s="8">
        <v>3.445692354858331</v>
      </c>
      <c r="AS28" s="8" t="s">
        <v>157</v>
      </c>
      <c r="AT28" s="8">
        <v>11.583782812275878</v>
      </c>
      <c r="AU28" s="8">
        <v>-0.5673610397519452</v>
      </c>
      <c r="AV28" s="8">
        <v>-3.5688787013377423</v>
      </c>
      <c r="AW28" s="8">
        <v>-3.5688787013377423</v>
      </c>
      <c r="AX28" s="8">
        <v>7.032706601219643</v>
      </c>
      <c r="AY28" s="8">
        <v>18.553149606299215</v>
      </c>
      <c r="AZ28" s="8">
        <v>21.331201499634737</v>
      </c>
      <c r="BA28" s="9">
        <v>7.109536144878932</v>
      </c>
      <c r="BB28" s="8">
        <v>5.243019383080833</v>
      </c>
      <c r="BC28" s="8">
        <v>20.717156354829253</v>
      </c>
      <c r="BD28" s="9">
        <v>2.0604179160017466</v>
      </c>
      <c r="BE28" s="77" t="s">
        <v>17</v>
      </c>
      <c r="BF28" s="8">
        <f t="shared" si="23"/>
        <v>80.20375877528974</v>
      </c>
      <c r="BG28" s="8">
        <f t="shared" si="24"/>
        <v>5.650597399585959</v>
      </c>
      <c r="BH28" s="8">
        <f t="shared" si="25"/>
        <v>1.6434121184615273</v>
      </c>
      <c r="BI28" s="8">
        <f t="shared" si="25"/>
        <v>0.2123994395421475</v>
      </c>
      <c r="BJ28" s="8">
        <f t="shared" si="2"/>
        <v>14.17271218992492</v>
      </c>
      <c r="BK28" s="8">
        <f t="shared" si="3"/>
        <v>14.165111962961802</v>
      </c>
      <c r="BL28" s="8">
        <f t="shared" si="4"/>
        <v>0.8725490608177057</v>
      </c>
      <c r="BM28" s="8">
        <f t="shared" si="5"/>
        <v>8.560719503972999</v>
      </c>
      <c r="BN28" s="8">
        <f t="shared" si="6"/>
        <v>1.8969485118320022</v>
      </c>
      <c r="BO28" s="8">
        <f t="shared" si="7"/>
        <v>10.792838269934709</v>
      </c>
      <c r="BP28" s="8">
        <f t="shared" si="8"/>
        <v>1.774747650109149</v>
      </c>
      <c r="BQ28" s="8">
        <f t="shared" si="9"/>
        <v>2.4662011746751658</v>
      </c>
      <c r="BR28" s="9">
        <f t="shared" si="10"/>
        <v>17.99552149347165</v>
      </c>
      <c r="BS28" s="77" t="s">
        <v>17</v>
      </c>
      <c r="BT28" s="8">
        <f t="shared" si="11"/>
        <v>15.627692910472064</v>
      </c>
      <c r="BU28" s="8">
        <f t="shared" si="12"/>
        <v>0</v>
      </c>
      <c r="BV28" s="8">
        <f t="shared" si="13"/>
        <v>5.567257566160336</v>
      </c>
      <c r="BW28" s="8">
        <f t="shared" si="14"/>
        <v>10.060435344311728</v>
      </c>
      <c r="BX28" s="8">
        <f t="shared" si="15"/>
        <v>3.3291802331107623</v>
      </c>
      <c r="BY28" s="8">
        <f t="shared" si="16"/>
        <v>3.3291802331107623</v>
      </c>
      <c r="BZ28" s="8">
        <f t="shared" si="17"/>
        <v>99.16063191887255</v>
      </c>
      <c r="CA28" s="8">
        <f t="shared" si="18"/>
        <v>1.315193058120304</v>
      </c>
      <c r="CB28" s="8">
        <f t="shared" si="19"/>
        <v>0.47582497699286086</v>
      </c>
      <c r="CC28" s="9">
        <f t="shared" si="20"/>
        <v>100</v>
      </c>
      <c r="CD28" s="8">
        <f t="shared" si="26"/>
        <v>7.569948690656732</v>
      </c>
      <c r="CE28" s="8">
        <f t="shared" si="21"/>
        <v>28.577696213222076</v>
      </c>
      <c r="CF28" s="9">
        <f t="shared" si="22"/>
        <v>63.85235509612121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2">
      <c r="A29" s="77" t="s">
        <v>18</v>
      </c>
      <c r="B29" s="1">
        <v>36085148.691040784</v>
      </c>
      <c r="C29" s="1">
        <v>1441551.7701614278</v>
      </c>
      <c r="D29" s="1">
        <v>111875.2676680211</v>
      </c>
      <c r="E29" s="1">
        <v>0</v>
      </c>
      <c r="F29" s="1">
        <v>23267237.264502194</v>
      </c>
      <c r="G29" s="1">
        <v>1541427.1070075226</v>
      </c>
      <c r="H29" s="1">
        <v>555101.828339104</v>
      </c>
      <c r="I29" s="1">
        <v>843631.4533625167</v>
      </c>
      <c r="J29" s="1">
        <v>78236</v>
      </c>
      <c r="K29" s="1">
        <v>2636485</v>
      </c>
      <c r="L29" s="1">
        <v>741379</v>
      </c>
      <c r="M29" s="1">
        <v>439626</v>
      </c>
      <c r="N29" s="1">
        <v>4428598</v>
      </c>
      <c r="O29" s="77" t="s">
        <v>18</v>
      </c>
      <c r="P29" s="1">
        <v>1868793.561944184</v>
      </c>
      <c r="Q29" s="1">
        <v>0</v>
      </c>
      <c r="R29" s="1">
        <v>707278.055276715</v>
      </c>
      <c r="S29" s="1">
        <v>1161515.506667469</v>
      </c>
      <c r="T29" s="1">
        <v>364520</v>
      </c>
      <c r="U29" s="1">
        <v>364520</v>
      </c>
      <c r="V29" s="1">
        <v>38318462.25298497</v>
      </c>
      <c r="W29" s="1">
        <v>508227</v>
      </c>
      <c r="X29" s="1">
        <v>183872</v>
      </c>
      <c r="Y29" s="7">
        <v>38642817.25298497</v>
      </c>
      <c r="Z29" s="1">
        <v>1553427.037829449</v>
      </c>
      <c r="AA29" s="1">
        <v>24808664.371509716</v>
      </c>
      <c r="AB29" s="7">
        <v>11956370.843645804</v>
      </c>
      <c r="AC29" s="77" t="s">
        <v>18</v>
      </c>
      <c r="AD29" s="8">
        <v>35.84156076602881</v>
      </c>
      <c r="AE29" s="8">
        <v>3.219509502345054</v>
      </c>
      <c r="AF29" s="8">
        <v>11.00793295558944</v>
      </c>
      <c r="AG29" s="8" t="s">
        <v>157</v>
      </c>
      <c r="AH29" s="8">
        <v>67.32550148786648</v>
      </c>
      <c r="AI29" s="8">
        <v>-1.0807015474082216</v>
      </c>
      <c r="AJ29" s="8">
        <v>8.474526494264095</v>
      </c>
      <c r="AK29" s="8">
        <v>-0.25479777012446997</v>
      </c>
      <c r="AL29" s="8">
        <v>-10.971016306883485</v>
      </c>
      <c r="AM29" s="8">
        <v>0.1763402390111268</v>
      </c>
      <c r="AN29" s="8">
        <v>-6.136140635187917</v>
      </c>
      <c r="AO29" s="8">
        <v>5.612303730324986</v>
      </c>
      <c r="AP29" s="9">
        <v>2.5190160059002977</v>
      </c>
      <c r="AQ29" s="77" t="s">
        <v>18</v>
      </c>
      <c r="AR29" s="8">
        <v>4.412953851750314</v>
      </c>
      <c r="AS29" s="8" t="s">
        <v>157</v>
      </c>
      <c r="AT29" s="8">
        <v>11.835770009747346</v>
      </c>
      <c r="AU29" s="8">
        <v>0.35692990474124064</v>
      </c>
      <c r="AV29" s="8">
        <v>-4.202506629243307</v>
      </c>
      <c r="AW29" s="8">
        <v>-4.202506629243307</v>
      </c>
      <c r="AX29" s="8">
        <v>33.35366187959738</v>
      </c>
      <c r="AY29" s="8">
        <v>47.70734457694063</v>
      </c>
      <c r="AZ29" s="8">
        <v>51.16825887498562</v>
      </c>
      <c r="BA29" s="9">
        <v>33.44938726996149</v>
      </c>
      <c r="BB29" s="8">
        <v>3.7437137770773794</v>
      </c>
      <c r="BC29" s="8">
        <v>60.43222539290664</v>
      </c>
      <c r="BD29" s="9">
        <v>1.5536353062058832</v>
      </c>
      <c r="BE29" s="77" t="s">
        <v>18</v>
      </c>
      <c r="BF29" s="8">
        <f t="shared" si="23"/>
        <v>93.38125751753616</v>
      </c>
      <c r="BG29" s="8">
        <f t="shared" si="24"/>
        <v>3.730452054579626</v>
      </c>
      <c r="BH29" s="8">
        <f t="shared" si="25"/>
        <v>0.2895111578837572</v>
      </c>
      <c r="BI29" s="8">
        <f t="shared" si="25"/>
        <v>0</v>
      </c>
      <c r="BJ29" s="8">
        <f t="shared" si="2"/>
        <v>60.21102734869807</v>
      </c>
      <c r="BK29" s="8">
        <f t="shared" si="3"/>
        <v>3.9889097549906376</v>
      </c>
      <c r="BL29" s="8">
        <f t="shared" si="4"/>
        <v>1.4364941994394187</v>
      </c>
      <c r="BM29" s="8">
        <f t="shared" si="5"/>
        <v>2.183152040492985</v>
      </c>
      <c r="BN29" s="8">
        <f t="shared" si="6"/>
        <v>0.20245935871551043</v>
      </c>
      <c r="BO29" s="8">
        <f t="shared" si="7"/>
        <v>6.822703900545306</v>
      </c>
      <c r="BP29" s="8">
        <f t="shared" si="8"/>
        <v>1.9185428307319703</v>
      </c>
      <c r="BQ29" s="8">
        <f t="shared" si="9"/>
        <v>1.1376654997017357</v>
      </c>
      <c r="BR29" s="9">
        <f t="shared" si="10"/>
        <v>11.460339371757145</v>
      </c>
      <c r="BS29" s="77" t="s">
        <v>18</v>
      </c>
      <c r="BT29" s="8">
        <f t="shared" si="11"/>
        <v>4.836069662596426</v>
      </c>
      <c r="BU29" s="8">
        <f t="shared" si="12"/>
        <v>0</v>
      </c>
      <c r="BV29" s="8">
        <f t="shared" si="13"/>
        <v>1.8302963022761525</v>
      </c>
      <c r="BW29" s="8">
        <f t="shared" si="14"/>
        <v>3.005773360320274</v>
      </c>
      <c r="BX29" s="8">
        <f t="shared" si="15"/>
        <v>0.9433059645045486</v>
      </c>
      <c r="BY29" s="8">
        <f t="shared" si="16"/>
        <v>0.9433059645045486</v>
      </c>
      <c r="BZ29" s="8">
        <f t="shared" si="17"/>
        <v>99.16063314463713</v>
      </c>
      <c r="CA29" s="8">
        <f t="shared" si="18"/>
        <v>1.3151913761172316</v>
      </c>
      <c r="CB29" s="8">
        <f t="shared" si="19"/>
        <v>0.47582452075436293</v>
      </c>
      <c r="CC29" s="9">
        <f t="shared" si="20"/>
        <v>100</v>
      </c>
      <c r="CD29" s="8">
        <f t="shared" si="26"/>
        <v>4.053991069822846</v>
      </c>
      <c r="CE29" s="8">
        <f t="shared" si="21"/>
        <v>64.74337150514735</v>
      </c>
      <c r="CF29" s="9">
        <f t="shared" si="22"/>
        <v>31.202637425029796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</row>
    <row r="30" spans="1:135" s="1" customFormat="1" ht="12">
      <c r="A30" s="78" t="s">
        <v>123</v>
      </c>
      <c r="B30" s="10">
        <v>26663685.54438653</v>
      </c>
      <c r="C30" s="10">
        <v>1973167.3599867048</v>
      </c>
      <c r="D30" s="10">
        <v>168361.7499296243</v>
      </c>
      <c r="E30" s="10">
        <v>0</v>
      </c>
      <c r="F30" s="10">
        <v>925775.3743900199</v>
      </c>
      <c r="G30" s="10">
        <v>4901121.2930423645</v>
      </c>
      <c r="H30" s="10">
        <v>918065.3282504514</v>
      </c>
      <c r="I30" s="10">
        <v>1634228.438787365</v>
      </c>
      <c r="J30" s="10">
        <v>324434</v>
      </c>
      <c r="K30" s="10">
        <v>4958139</v>
      </c>
      <c r="L30" s="10">
        <v>338387</v>
      </c>
      <c r="M30" s="10">
        <v>879494</v>
      </c>
      <c r="N30" s="10">
        <v>9642512</v>
      </c>
      <c r="O30" s="78" t="s">
        <v>160</v>
      </c>
      <c r="P30" s="10">
        <v>4604410.997875295</v>
      </c>
      <c r="Q30" s="10">
        <v>87658.63702499021</v>
      </c>
      <c r="R30" s="10">
        <v>1404035.3231689523</v>
      </c>
      <c r="S30" s="10">
        <v>3112717.037681352</v>
      </c>
      <c r="T30" s="10">
        <v>1465767</v>
      </c>
      <c r="U30" s="10">
        <v>1465767</v>
      </c>
      <c r="V30" s="10">
        <v>32733863.542261824</v>
      </c>
      <c r="W30" s="10">
        <v>434157</v>
      </c>
      <c r="X30" s="10">
        <v>157074</v>
      </c>
      <c r="Y30" s="11">
        <v>33010946.542261824</v>
      </c>
      <c r="Z30" s="10">
        <v>2141529.109916329</v>
      </c>
      <c r="AA30" s="10">
        <v>5826896.667432385</v>
      </c>
      <c r="AB30" s="11">
        <v>24765437.764913112</v>
      </c>
      <c r="AC30" s="78" t="s">
        <v>160</v>
      </c>
      <c r="AD30" s="12">
        <v>7.0191482543548425</v>
      </c>
      <c r="AE30" s="12">
        <v>-2.09291072748186</v>
      </c>
      <c r="AF30" s="12">
        <v>17.107941948470202</v>
      </c>
      <c r="AG30" s="12" t="s">
        <v>157</v>
      </c>
      <c r="AH30" s="12">
        <v>41.99727644502878</v>
      </c>
      <c r="AI30" s="12">
        <v>19.287594927727973</v>
      </c>
      <c r="AJ30" s="12">
        <v>55.80373350799189</v>
      </c>
      <c r="AK30" s="12">
        <v>4.58712917261436</v>
      </c>
      <c r="AL30" s="12">
        <v>-8.848162685044967</v>
      </c>
      <c r="AM30" s="12">
        <v>-0.10106474611411491</v>
      </c>
      <c r="AN30" s="12">
        <v>-3.7390727987005414</v>
      </c>
      <c r="AO30" s="12">
        <v>4.826085246417474</v>
      </c>
      <c r="AP30" s="13">
        <v>3.308337585835274</v>
      </c>
      <c r="AQ30" s="78" t="s">
        <v>160</v>
      </c>
      <c r="AR30" s="12">
        <v>-0.4736201327379002</v>
      </c>
      <c r="AS30" s="12">
        <v>2.059210051796644</v>
      </c>
      <c r="AT30" s="12">
        <v>8.003486900616382</v>
      </c>
      <c r="AU30" s="12">
        <v>-3.941575172383651</v>
      </c>
      <c r="AV30" s="12">
        <v>-1.0616303126233972</v>
      </c>
      <c r="AW30" s="12">
        <v>-1.0616303126233972</v>
      </c>
      <c r="AX30" s="12">
        <v>5.515874602858711</v>
      </c>
      <c r="AY30" s="12">
        <v>16.873184611698704</v>
      </c>
      <c r="AZ30" s="12">
        <v>19.61163569905574</v>
      </c>
      <c r="BA30" s="13">
        <v>5.591617034154933</v>
      </c>
      <c r="BB30" s="12">
        <v>-0.8144063701817436</v>
      </c>
      <c r="BC30" s="12">
        <v>22.3976818683152</v>
      </c>
      <c r="BD30" s="13">
        <v>2.7485707562037804</v>
      </c>
      <c r="BE30" s="78" t="s">
        <v>160</v>
      </c>
      <c r="BF30" s="12">
        <f t="shared" si="23"/>
        <v>80.77225386509502</v>
      </c>
      <c r="BG30" s="12">
        <f t="shared" si="24"/>
        <v>5.977312275673718</v>
      </c>
      <c r="BH30" s="12">
        <f t="shared" si="25"/>
        <v>0.5100179412125654</v>
      </c>
      <c r="BI30" s="12">
        <f t="shared" si="25"/>
        <v>0</v>
      </c>
      <c r="BJ30" s="12">
        <f t="shared" si="2"/>
        <v>2.8044496488605937</v>
      </c>
      <c r="BK30" s="12">
        <f t="shared" si="3"/>
        <v>14.846957771319188</v>
      </c>
      <c r="BL30" s="12">
        <f t="shared" si="4"/>
        <v>2.781093620187808</v>
      </c>
      <c r="BM30" s="12">
        <f t="shared" si="5"/>
        <v>4.950565221433944</v>
      </c>
      <c r="BN30" s="12">
        <f t="shared" si="6"/>
        <v>0.9828073229728439</v>
      </c>
      <c r="BO30" s="12">
        <f t="shared" si="7"/>
        <v>15.019681406749147</v>
      </c>
      <c r="BP30" s="12">
        <f t="shared" si="8"/>
        <v>1.025075120359801</v>
      </c>
      <c r="BQ30" s="12">
        <f t="shared" si="9"/>
        <v>2.6642495660463403</v>
      </c>
      <c r="BR30" s="13">
        <f t="shared" si="10"/>
        <v>29.21004397027908</v>
      </c>
      <c r="BS30" s="78" t="s">
        <v>160</v>
      </c>
      <c r="BT30" s="12">
        <f t="shared" si="11"/>
        <v>13.948133816703981</v>
      </c>
      <c r="BU30" s="12">
        <f t="shared" si="12"/>
        <v>0.2655441488560966</v>
      </c>
      <c r="BV30" s="12">
        <f t="shared" si="13"/>
        <v>4.253241637198905</v>
      </c>
      <c r="BW30" s="12">
        <f t="shared" si="14"/>
        <v>9.429348030648978</v>
      </c>
      <c r="BX30" s="12">
        <f t="shared" si="15"/>
        <v>4.440245292946906</v>
      </c>
      <c r="BY30" s="12">
        <f t="shared" si="16"/>
        <v>4.440245292946906</v>
      </c>
      <c r="BZ30" s="12">
        <f t="shared" si="17"/>
        <v>99.16063297474591</v>
      </c>
      <c r="CA30" s="12">
        <f t="shared" si="18"/>
        <v>1.315191006244478</v>
      </c>
      <c r="CB30" s="12">
        <f t="shared" si="19"/>
        <v>0.47582398099039086</v>
      </c>
      <c r="CC30" s="13">
        <f t="shared" si="20"/>
        <v>100</v>
      </c>
      <c r="CD30" s="12">
        <f t="shared" si="26"/>
        <v>6.54224365281983</v>
      </c>
      <c r="CE30" s="12">
        <f t="shared" si="21"/>
        <v>17.800821647311608</v>
      </c>
      <c r="CF30" s="13">
        <f t="shared" si="22"/>
        <v>75.65693469986857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2">
      <c r="A31" s="77" t="s">
        <v>19</v>
      </c>
      <c r="B31" s="1">
        <v>33020112.800771832</v>
      </c>
      <c r="C31" s="1">
        <v>929332.4787292818</v>
      </c>
      <c r="D31" s="1">
        <v>177179.24939545814</v>
      </c>
      <c r="E31" s="1">
        <v>0</v>
      </c>
      <c r="F31" s="1">
        <v>3724962.1265314915</v>
      </c>
      <c r="G31" s="1">
        <v>6664667.17560874</v>
      </c>
      <c r="H31" s="1">
        <v>624468.9411810169</v>
      </c>
      <c r="I31" s="1">
        <v>4171705.829325842</v>
      </c>
      <c r="J31" s="1">
        <v>644522</v>
      </c>
      <c r="K31" s="1">
        <v>5171945</v>
      </c>
      <c r="L31" s="1">
        <v>2629958</v>
      </c>
      <c r="M31" s="1">
        <v>1155466</v>
      </c>
      <c r="N31" s="1">
        <v>7125906</v>
      </c>
      <c r="O31" s="77" t="s">
        <v>19</v>
      </c>
      <c r="P31" s="1">
        <v>7363486.816106485</v>
      </c>
      <c r="Q31" s="1">
        <v>563938.5645359076</v>
      </c>
      <c r="R31" s="1">
        <v>2033732.0695608128</v>
      </c>
      <c r="S31" s="1">
        <v>4765816.182009765</v>
      </c>
      <c r="T31" s="1">
        <v>1482237</v>
      </c>
      <c r="U31" s="1">
        <v>1482237</v>
      </c>
      <c r="V31" s="1">
        <v>41865836.616878316</v>
      </c>
      <c r="W31" s="1">
        <v>555277</v>
      </c>
      <c r="X31" s="1">
        <v>200894</v>
      </c>
      <c r="Y31" s="7">
        <v>42220219.616878316</v>
      </c>
      <c r="Z31" s="1">
        <v>1106511.72812474</v>
      </c>
      <c r="AA31" s="1">
        <v>10389629.302140232</v>
      </c>
      <c r="AB31" s="7">
        <v>30369695.586613346</v>
      </c>
      <c r="AC31" s="77" t="s">
        <v>19</v>
      </c>
      <c r="AD31" s="8">
        <v>4.808860102786917</v>
      </c>
      <c r="AE31" s="8">
        <v>3.071533183381893</v>
      </c>
      <c r="AF31" s="8">
        <v>24.665544724739405</v>
      </c>
      <c r="AG31" s="8" t="s">
        <v>157</v>
      </c>
      <c r="AH31" s="8">
        <v>26.089727436721628</v>
      </c>
      <c r="AI31" s="8">
        <v>14.194224947614718</v>
      </c>
      <c r="AJ31" s="8">
        <v>13.820843580492836</v>
      </c>
      <c r="AK31" s="8">
        <v>-3.6436576628078585</v>
      </c>
      <c r="AL31" s="8">
        <v>-6.649595253992784</v>
      </c>
      <c r="AM31" s="8">
        <v>-1.2766221433241232</v>
      </c>
      <c r="AN31" s="8">
        <v>-3.9630657231769675</v>
      </c>
      <c r="AO31" s="8">
        <v>5.05172278984855</v>
      </c>
      <c r="AP31" s="9">
        <v>1.4349404278942648</v>
      </c>
      <c r="AQ31" s="77" t="s">
        <v>19</v>
      </c>
      <c r="AR31" s="8">
        <v>-1.8640783748788883</v>
      </c>
      <c r="AS31" s="8">
        <v>4.448729475043165</v>
      </c>
      <c r="AT31" s="8">
        <v>6.649665901714445</v>
      </c>
      <c r="AU31" s="8">
        <v>-5.7488736618672025</v>
      </c>
      <c r="AV31" s="8">
        <v>-1.2798926906851626</v>
      </c>
      <c r="AW31" s="8">
        <v>-1.2798926906851626</v>
      </c>
      <c r="AX31" s="8">
        <v>3.347206797639341</v>
      </c>
      <c r="AY31" s="8">
        <v>14.470985258132146</v>
      </c>
      <c r="AZ31" s="8">
        <v>17.153703952087426</v>
      </c>
      <c r="BA31" s="9">
        <v>3.4213898068180635</v>
      </c>
      <c r="BB31" s="8">
        <v>6.011877936096669</v>
      </c>
      <c r="BC31" s="8">
        <v>18.19194877584848</v>
      </c>
      <c r="BD31" s="9">
        <v>-0.9973969738540617</v>
      </c>
      <c r="BE31" s="77" t="s">
        <v>19</v>
      </c>
      <c r="BF31" s="8">
        <f t="shared" si="23"/>
        <v>78.20923979175947</v>
      </c>
      <c r="BG31" s="8">
        <f t="shared" si="24"/>
        <v>2.201155008577369</v>
      </c>
      <c r="BH31" s="8">
        <f t="shared" si="25"/>
        <v>0.419654968645941</v>
      </c>
      <c r="BI31" s="8">
        <f t="shared" si="25"/>
        <v>0</v>
      </c>
      <c r="BJ31" s="8">
        <f t="shared" si="2"/>
        <v>8.822697182376496</v>
      </c>
      <c r="BK31" s="8">
        <f t="shared" si="3"/>
        <v>15.785486755129089</v>
      </c>
      <c r="BL31" s="8">
        <f t="shared" si="4"/>
        <v>1.4790755397477227</v>
      </c>
      <c r="BM31" s="8">
        <f t="shared" si="5"/>
        <v>9.88082456032068</v>
      </c>
      <c r="BN31" s="8">
        <f t="shared" si="6"/>
        <v>1.5265718791816525</v>
      </c>
      <c r="BO31" s="8">
        <f t="shared" si="7"/>
        <v>12.249924436519082</v>
      </c>
      <c r="BP31" s="8">
        <f t="shared" si="8"/>
        <v>6.229143343794037</v>
      </c>
      <c r="BQ31" s="8">
        <f t="shared" si="9"/>
        <v>2.736759804863926</v>
      </c>
      <c r="BR31" s="9">
        <f t="shared" si="10"/>
        <v>16.877946312603466</v>
      </c>
      <c r="BS31" s="77" t="s">
        <v>19</v>
      </c>
      <c r="BT31" s="8">
        <f t="shared" si="11"/>
        <v>17.440664408961993</v>
      </c>
      <c r="BU31" s="8">
        <f t="shared" si="12"/>
        <v>1.3357073214049855</v>
      </c>
      <c r="BV31" s="8">
        <f t="shared" si="13"/>
        <v>4.816962318092231</v>
      </c>
      <c r="BW31" s="8">
        <f t="shared" si="14"/>
        <v>11.287994769464776</v>
      </c>
      <c r="BX31" s="8">
        <f t="shared" si="15"/>
        <v>3.5107278300547926</v>
      </c>
      <c r="BY31" s="8">
        <f t="shared" si="16"/>
        <v>3.5107278300547926</v>
      </c>
      <c r="BZ31" s="8">
        <f t="shared" si="17"/>
        <v>99.16063203077626</v>
      </c>
      <c r="CA31" s="8">
        <f t="shared" si="18"/>
        <v>1.315192116570653</v>
      </c>
      <c r="CB31" s="8">
        <f t="shared" si="19"/>
        <v>0.4758241473469004</v>
      </c>
      <c r="CC31" s="9">
        <f t="shared" si="20"/>
        <v>100</v>
      </c>
      <c r="CD31" s="8">
        <f t="shared" si="26"/>
        <v>2.642994425862368</v>
      </c>
      <c r="CE31" s="8">
        <f t="shared" si="21"/>
        <v>24.816485568454226</v>
      </c>
      <c r="CF31" s="9">
        <f t="shared" si="22"/>
        <v>72.5405200056834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2">
      <c r="A32" s="77" t="s">
        <v>20</v>
      </c>
      <c r="B32" s="1">
        <v>55681572.92472246</v>
      </c>
      <c r="C32" s="1">
        <v>688243.3927259519</v>
      </c>
      <c r="D32" s="1">
        <v>5.98743739191978</v>
      </c>
      <c r="E32" s="1">
        <v>53059.35085597673</v>
      </c>
      <c r="F32" s="1">
        <v>20450093.818120066</v>
      </c>
      <c r="G32" s="1">
        <v>3559423.1863612626</v>
      </c>
      <c r="H32" s="1">
        <v>263836.25733302085</v>
      </c>
      <c r="I32" s="1">
        <v>13514188.931888789</v>
      </c>
      <c r="J32" s="1">
        <v>451169</v>
      </c>
      <c r="K32" s="1">
        <v>4336618</v>
      </c>
      <c r="L32" s="1">
        <v>2857599</v>
      </c>
      <c r="M32" s="1">
        <v>933098</v>
      </c>
      <c r="N32" s="1">
        <v>8574238</v>
      </c>
      <c r="O32" s="77" t="s">
        <v>20</v>
      </c>
      <c r="P32" s="1">
        <v>1952645.1220765486</v>
      </c>
      <c r="Q32" s="1">
        <v>73571.07025583947</v>
      </c>
      <c r="R32" s="1">
        <v>727474.5580158613</v>
      </c>
      <c r="S32" s="1">
        <v>1151599.4938048478</v>
      </c>
      <c r="T32" s="1">
        <v>374534</v>
      </c>
      <c r="U32" s="1">
        <v>374534</v>
      </c>
      <c r="V32" s="1">
        <v>58008752.04679901</v>
      </c>
      <c r="W32" s="1">
        <v>769384</v>
      </c>
      <c r="X32" s="1">
        <v>278356</v>
      </c>
      <c r="Y32" s="7">
        <v>58499780.04679901</v>
      </c>
      <c r="Z32" s="1">
        <v>741308.7310193204</v>
      </c>
      <c r="AA32" s="1">
        <v>24009517.00448133</v>
      </c>
      <c r="AB32" s="7">
        <v>33257926.311298363</v>
      </c>
      <c r="AC32" s="77" t="s">
        <v>20</v>
      </c>
      <c r="AD32" s="8">
        <v>-1.0961191142421354</v>
      </c>
      <c r="AE32" s="8">
        <v>6.770053296551645</v>
      </c>
      <c r="AF32" s="8" t="s">
        <v>157</v>
      </c>
      <c r="AG32" s="8">
        <v>14.930609636358442</v>
      </c>
      <c r="AH32" s="8">
        <v>-4.714884271956114</v>
      </c>
      <c r="AI32" s="8">
        <v>13.863867045084415</v>
      </c>
      <c r="AJ32" s="8">
        <v>21.63671715840328</v>
      </c>
      <c r="AK32" s="8">
        <v>-0.9546390848788789</v>
      </c>
      <c r="AL32" s="8">
        <v>-3.4011056537359705</v>
      </c>
      <c r="AM32" s="8">
        <v>0.6383217702394368</v>
      </c>
      <c r="AN32" s="8">
        <v>-4.829149679993899</v>
      </c>
      <c r="AO32" s="8">
        <v>5.0459541854108405</v>
      </c>
      <c r="AP32" s="9">
        <v>0.9746360968769038</v>
      </c>
      <c r="AQ32" s="77" t="s">
        <v>20</v>
      </c>
      <c r="AR32" s="8">
        <v>2.75276020760379</v>
      </c>
      <c r="AS32" s="8">
        <v>16.27418846503877</v>
      </c>
      <c r="AT32" s="8">
        <v>6.424345972041855</v>
      </c>
      <c r="AU32" s="8">
        <v>-0.16471153830187235</v>
      </c>
      <c r="AV32" s="8">
        <v>-4.202677989078307</v>
      </c>
      <c r="AW32" s="8">
        <v>-4.202677989078307</v>
      </c>
      <c r="AX32" s="8">
        <v>-0.9920125869429638</v>
      </c>
      <c r="AY32" s="8">
        <v>9.664784243519609</v>
      </c>
      <c r="AZ32" s="8">
        <v>12.234439323745127</v>
      </c>
      <c r="BA32" s="9">
        <v>-0.9209422817707598</v>
      </c>
      <c r="BB32" s="8">
        <v>7.316316934562754</v>
      </c>
      <c r="BC32" s="8">
        <v>-2.352849044494781</v>
      </c>
      <c r="BD32" s="9">
        <v>-0.1598245678499477</v>
      </c>
      <c r="BE32" s="77" t="s">
        <v>20</v>
      </c>
      <c r="BF32" s="8">
        <f t="shared" si="23"/>
        <v>95.18253381496132</v>
      </c>
      <c r="BG32" s="8">
        <f t="shared" si="24"/>
        <v>1.1764888554715363</v>
      </c>
      <c r="BH32" s="8">
        <f t="shared" si="25"/>
        <v>1.0234974194996824E-05</v>
      </c>
      <c r="BI32" s="8">
        <f t="shared" si="25"/>
        <v>0.09070008607473393</v>
      </c>
      <c r="BJ32" s="8">
        <f t="shared" si="2"/>
        <v>34.95755676647036</v>
      </c>
      <c r="BK32" s="8">
        <f t="shared" si="3"/>
        <v>6.084506956289021</v>
      </c>
      <c r="BL32" s="8">
        <f t="shared" si="4"/>
        <v>0.4510038450092556</v>
      </c>
      <c r="BM32" s="8">
        <f t="shared" si="5"/>
        <v>23.101264519418066</v>
      </c>
      <c r="BN32" s="8">
        <f t="shared" si="6"/>
        <v>0.7712319595715934</v>
      </c>
      <c r="BO32" s="8">
        <f t="shared" si="7"/>
        <v>7.413050094429015</v>
      </c>
      <c r="BP32" s="8">
        <f t="shared" si="8"/>
        <v>4.884802981676103</v>
      </c>
      <c r="BQ32" s="8">
        <f t="shared" si="9"/>
        <v>1.5950453134243148</v>
      </c>
      <c r="BR32" s="9">
        <f t="shared" si="10"/>
        <v>14.656872202153117</v>
      </c>
      <c r="BS32" s="77" t="s">
        <v>20</v>
      </c>
      <c r="BT32" s="8">
        <f t="shared" si="11"/>
        <v>3.3378674595262745</v>
      </c>
      <c r="BU32" s="8">
        <f t="shared" si="12"/>
        <v>0.12576298611205655</v>
      </c>
      <c r="BV32" s="8">
        <f t="shared" si="13"/>
        <v>1.2435509286255295</v>
      </c>
      <c r="BW32" s="8">
        <f t="shared" si="14"/>
        <v>1.9685535447886884</v>
      </c>
      <c r="BX32" s="8">
        <f t="shared" si="15"/>
        <v>0.6402314670249666</v>
      </c>
      <c r="BY32" s="8">
        <f t="shared" si="16"/>
        <v>0.6402314670249666</v>
      </c>
      <c r="BZ32" s="8">
        <f t="shared" si="17"/>
        <v>99.16063274151256</v>
      </c>
      <c r="CA32" s="8">
        <f t="shared" si="18"/>
        <v>1.3151912697526442</v>
      </c>
      <c r="CB32" s="8">
        <f t="shared" si="19"/>
        <v>0.47582401126520313</v>
      </c>
      <c r="CC32" s="9">
        <f t="shared" si="20"/>
        <v>100</v>
      </c>
      <c r="CD32" s="8">
        <f t="shared" si="26"/>
        <v>1.2779256661499352</v>
      </c>
      <c r="CE32" s="8">
        <f t="shared" si="21"/>
        <v>41.38947341103195</v>
      </c>
      <c r="CF32" s="9">
        <f t="shared" si="22"/>
        <v>57.33260092281811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2">
      <c r="A33" s="77" t="s">
        <v>21</v>
      </c>
      <c r="B33" s="1">
        <v>109096209.01575549</v>
      </c>
      <c r="C33" s="1">
        <v>2313517.332207301</v>
      </c>
      <c r="D33" s="1">
        <v>52219.43521362836</v>
      </c>
      <c r="E33" s="1">
        <v>0</v>
      </c>
      <c r="F33" s="1">
        <v>37113905.137544006</v>
      </c>
      <c r="G33" s="1">
        <v>7524315.887223286</v>
      </c>
      <c r="H33" s="1">
        <v>930244.984738356</v>
      </c>
      <c r="I33" s="1">
        <v>8415170.238828907</v>
      </c>
      <c r="J33" s="1">
        <v>866028</v>
      </c>
      <c r="K33" s="1">
        <v>11351844</v>
      </c>
      <c r="L33" s="1">
        <v>15615143</v>
      </c>
      <c r="M33" s="1">
        <v>4649131</v>
      </c>
      <c r="N33" s="1">
        <v>20264690</v>
      </c>
      <c r="O33" s="77" t="s">
        <v>21</v>
      </c>
      <c r="P33" s="1">
        <v>15426638.009420224</v>
      </c>
      <c r="Q33" s="1">
        <v>657986.6444124798</v>
      </c>
      <c r="R33" s="1">
        <v>2051795.8692551064</v>
      </c>
      <c r="S33" s="1">
        <v>12716855.495752638</v>
      </c>
      <c r="T33" s="1">
        <v>1393341</v>
      </c>
      <c r="U33" s="1">
        <v>1393341</v>
      </c>
      <c r="V33" s="1">
        <v>125916188.02517572</v>
      </c>
      <c r="W33" s="1">
        <v>1670057</v>
      </c>
      <c r="X33" s="1">
        <v>604212</v>
      </c>
      <c r="Y33" s="7">
        <v>126982033.02517572</v>
      </c>
      <c r="Z33" s="1">
        <v>2365736.7674209294</v>
      </c>
      <c r="AA33" s="1">
        <v>44638221.024767295</v>
      </c>
      <c r="AB33" s="7">
        <v>78912230.2329875</v>
      </c>
      <c r="AC33" s="77" t="s">
        <v>21</v>
      </c>
      <c r="AD33" s="8">
        <v>5.305437222108409</v>
      </c>
      <c r="AE33" s="8">
        <v>-5.390215331544114</v>
      </c>
      <c r="AF33" s="8">
        <v>11.151455161008935</v>
      </c>
      <c r="AG33" s="8" t="s">
        <v>157</v>
      </c>
      <c r="AH33" s="8">
        <v>10.26106195585502</v>
      </c>
      <c r="AI33" s="8">
        <v>47.76967898855673</v>
      </c>
      <c r="AJ33" s="8">
        <v>11.270951221452014</v>
      </c>
      <c r="AK33" s="8">
        <v>-3.282902302399186</v>
      </c>
      <c r="AL33" s="8">
        <v>-5.760194654403556</v>
      </c>
      <c r="AM33" s="8">
        <v>0.5257483878200649</v>
      </c>
      <c r="AN33" s="8">
        <v>-5.229056511247384</v>
      </c>
      <c r="AO33" s="8">
        <v>3.795912043201459</v>
      </c>
      <c r="AP33" s="9">
        <v>3.1206364520869716</v>
      </c>
      <c r="AQ33" s="77" t="s">
        <v>21</v>
      </c>
      <c r="AR33" s="8">
        <v>1.897848710658696</v>
      </c>
      <c r="AS33" s="8">
        <v>5.307847337095375</v>
      </c>
      <c r="AT33" s="8">
        <v>0.3684080519980387</v>
      </c>
      <c r="AU33" s="8">
        <v>1.977714048754711</v>
      </c>
      <c r="AV33" s="8">
        <v>-3.830183444066056</v>
      </c>
      <c r="AW33" s="8">
        <v>-3.830183444066056</v>
      </c>
      <c r="AX33" s="8">
        <v>4.766077278834841</v>
      </c>
      <c r="AY33" s="8">
        <v>16.042582700100613</v>
      </c>
      <c r="AZ33" s="8">
        <v>18.76216197091741</v>
      </c>
      <c r="BA33" s="9">
        <v>4.841278563014481</v>
      </c>
      <c r="BB33" s="8">
        <v>-5.078401765880393</v>
      </c>
      <c r="BC33" s="8">
        <v>15.18961209721232</v>
      </c>
      <c r="BD33" s="9">
        <v>-0.03984053036295117</v>
      </c>
      <c r="BE33" s="77" t="s">
        <v>21</v>
      </c>
      <c r="BF33" s="8">
        <f t="shared" si="23"/>
        <v>85.91468132670852</v>
      </c>
      <c r="BG33" s="8">
        <f t="shared" si="24"/>
        <v>1.82192494252208</v>
      </c>
      <c r="BH33" s="8">
        <f t="shared" si="25"/>
        <v>0.04112348335396019</v>
      </c>
      <c r="BI33" s="8">
        <f t="shared" si="25"/>
        <v>0</v>
      </c>
      <c r="BJ33" s="8">
        <f t="shared" si="2"/>
        <v>29.22768225815516</v>
      </c>
      <c r="BK33" s="8">
        <f t="shared" si="3"/>
        <v>5.925496472191069</v>
      </c>
      <c r="BL33" s="8">
        <f t="shared" si="4"/>
        <v>0.7325800056720809</v>
      </c>
      <c r="BM33" s="8">
        <f t="shared" si="5"/>
        <v>6.627055842743121</v>
      </c>
      <c r="BN33" s="8">
        <f t="shared" si="6"/>
        <v>0.6820082962668423</v>
      </c>
      <c r="BO33" s="8">
        <f t="shared" si="7"/>
        <v>8.93972456540317</v>
      </c>
      <c r="BP33" s="8">
        <f t="shared" si="8"/>
        <v>12.297127891238054</v>
      </c>
      <c r="BQ33" s="8">
        <f t="shared" si="9"/>
        <v>3.661251036261369</v>
      </c>
      <c r="BR33" s="9">
        <f t="shared" si="10"/>
        <v>15.958706532901612</v>
      </c>
      <c r="BS33" s="77" t="s">
        <v>21</v>
      </c>
      <c r="BT33" s="8">
        <f t="shared" si="11"/>
        <v>12.148677763224743</v>
      </c>
      <c r="BU33" s="8">
        <f t="shared" si="12"/>
        <v>0.5181730271100842</v>
      </c>
      <c r="BV33" s="8">
        <f t="shared" si="13"/>
        <v>1.6158158917240781</v>
      </c>
      <c r="BW33" s="8">
        <f t="shared" si="14"/>
        <v>10.014688844390582</v>
      </c>
      <c r="BX33" s="8">
        <f t="shared" si="15"/>
        <v>1.097274131470043</v>
      </c>
      <c r="BY33" s="8">
        <f t="shared" si="16"/>
        <v>1.097274131470043</v>
      </c>
      <c r="BZ33" s="8">
        <f t="shared" si="17"/>
        <v>99.16063322140332</v>
      </c>
      <c r="CA33" s="8">
        <f t="shared" si="18"/>
        <v>1.315191574912721</v>
      </c>
      <c r="CB33" s="8">
        <f t="shared" si="19"/>
        <v>0.47582479631603286</v>
      </c>
      <c r="CC33" s="9">
        <f t="shared" si="20"/>
        <v>100</v>
      </c>
      <c r="CD33" s="8">
        <f t="shared" si="26"/>
        <v>1.8788186050771514</v>
      </c>
      <c r="CE33" s="8">
        <f t="shared" si="21"/>
        <v>35.45074046860624</v>
      </c>
      <c r="CF33" s="9">
        <f t="shared" si="22"/>
        <v>62.67044092631661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2">
      <c r="A34" s="77" t="s">
        <v>22</v>
      </c>
      <c r="B34" s="1">
        <v>24026854.980661236</v>
      </c>
      <c r="C34" s="1">
        <v>1552996.6919975844</v>
      </c>
      <c r="D34" s="1">
        <v>78155.01818296088</v>
      </c>
      <c r="E34" s="1">
        <v>174411.8097681829</v>
      </c>
      <c r="F34" s="1">
        <v>4400803.459339468</v>
      </c>
      <c r="G34" s="1">
        <v>2738453.898198876</v>
      </c>
      <c r="H34" s="1">
        <v>373894.2920379422</v>
      </c>
      <c r="I34" s="1">
        <v>1426426.8111362192</v>
      </c>
      <c r="J34" s="1">
        <v>1000257</v>
      </c>
      <c r="K34" s="1">
        <v>3584900</v>
      </c>
      <c r="L34" s="1">
        <v>1780180</v>
      </c>
      <c r="M34" s="1">
        <v>699210</v>
      </c>
      <c r="N34" s="1">
        <v>6217166</v>
      </c>
      <c r="O34" s="77" t="s">
        <v>22</v>
      </c>
      <c r="P34" s="1">
        <v>2412699.465237368</v>
      </c>
      <c r="Q34" s="1">
        <v>0</v>
      </c>
      <c r="R34" s="1">
        <v>1305703.0292896696</v>
      </c>
      <c r="S34" s="1">
        <v>1106996.4359476983</v>
      </c>
      <c r="T34" s="1">
        <v>905291</v>
      </c>
      <c r="U34" s="1">
        <v>905291</v>
      </c>
      <c r="V34" s="1">
        <v>27344845.445898604</v>
      </c>
      <c r="W34" s="1">
        <v>362681</v>
      </c>
      <c r="X34" s="1">
        <v>131215</v>
      </c>
      <c r="Y34" s="7">
        <v>27576311.445898604</v>
      </c>
      <c r="Z34" s="1">
        <v>1805563.5199487281</v>
      </c>
      <c r="AA34" s="1">
        <v>7139257.357538344</v>
      </c>
      <c r="AB34" s="7">
        <v>18400024.56841153</v>
      </c>
      <c r="AC34" s="77" t="s">
        <v>22</v>
      </c>
      <c r="AD34" s="8">
        <v>-3.123725656663625</v>
      </c>
      <c r="AE34" s="8">
        <v>-4.481786351217414</v>
      </c>
      <c r="AF34" s="8">
        <v>12.005576617352784</v>
      </c>
      <c r="AG34" s="8">
        <v>20.34466954680251</v>
      </c>
      <c r="AH34" s="8">
        <v>-6.697409538782173</v>
      </c>
      <c r="AI34" s="8">
        <v>-15.572653439247064</v>
      </c>
      <c r="AJ34" s="8">
        <v>18.511801721402747</v>
      </c>
      <c r="AK34" s="8">
        <v>2.7307292492174047</v>
      </c>
      <c r="AL34" s="8">
        <v>-5.484372076674056</v>
      </c>
      <c r="AM34" s="8">
        <v>-0.5074953110941262</v>
      </c>
      <c r="AN34" s="8">
        <v>-4.292838602429641</v>
      </c>
      <c r="AO34" s="8">
        <v>5.51867451606526</v>
      </c>
      <c r="AP34" s="9">
        <v>1.7106299412263386</v>
      </c>
      <c r="AQ34" s="77" t="s">
        <v>22</v>
      </c>
      <c r="AR34" s="8">
        <v>1.5541409003365612</v>
      </c>
      <c r="AS34" s="8" t="s">
        <v>157</v>
      </c>
      <c r="AT34" s="8">
        <v>3.6833244432050614</v>
      </c>
      <c r="AU34" s="8">
        <v>-0.8474890602983389</v>
      </c>
      <c r="AV34" s="8">
        <v>-4.202618819351411</v>
      </c>
      <c r="AW34" s="8">
        <v>-4.202618819351411</v>
      </c>
      <c r="AX34" s="8">
        <v>-2.76479414561971</v>
      </c>
      <c r="AY34" s="8">
        <v>7.701010844904796</v>
      </c>
      <c r="AZ34" s="8">
        <v>10.224876725216939</v>
      </c>
      <c r="BA34" s="9">
        <v>-2.694998655255922</v>
      </c>
      <c r="BB34" s="8">
        <v>-1.9018923762830364</v>
      </c>
      <c r="BC34" s="8">
        <v>-10.3137988878927</v>
      </c>
      <c r="BD34" s="9">
        <v>0.4283781854398184</v>
      </c>
      <c r="BE34" s="77" t="s">
        <v>22</v>
      </c>
      <c r="BF34" s="8">
        <f t="shared" si="23"/>
        <v>87.1286032136641</v>
      </c>
      <c r="BG34" s="8">
        <f t="shared" si="24"/>
        <v>5.631633132097368</v>
      </c>
      <c r="BH34" s="8">
        <f t="shared" si="25"/>
        <v>0.2834136042316305</v>
      </c>
      <c r="BI34" s="8">
        <f t="shared" si="25"/>
        <v>0.6324696836643937</v>
      </c>
      <c r="BJ34" s="8">
        <f t="shared" si="2"/>
        <v>15.95863706418211</v>
      </c>
      <c r="BK34" s="8">
        <f t="shared" si="3"/>
        <v>9.930457536249516</v>
      </c>
      <c r="BL34" s="8">
        <f t="shared" si="4"/>
        <v>1.3558531668438605</v>
      </c>
      <c r="BM34" s="8">
        <f t="shared" si="5"/>
        <v>5.172652673054903</v>
      </c>
      <c r="BN34" s="8">
        <f t="shared" si="6"/>
        <v>3.6272327499723214</v>
      </c>
      <c r="BO34" s="8">
        <f t="shared" si="7"/>
        <v>12.999925704469728</v>
      </c>
      <c r="BP34" s="8">
        <f t="shared" si="8"/>
        <v>6.455468141533354</v>
      </c>
      <c r="BQ34" s="8">
        <f t="shared" si="9"/>
        <v>2.535545775843755</v>
      </c>
      <c r="BR34" s="9">
        <f t="shared" si="10"/>
        <v>22.54531398152117</v>
      </c>
      <c r="BS34" s="77" t="s">
        <v>22</v>
      </c>
      <c r="BT34" s="8">
        <f t="shared" si="11"/>
        <v>8.749173978437229</v>
      </c>
      <c r="BU34" s="8">
        <f t="shared" si="12"/>
        <v>0</v>
      </c>
      <c r="BV34" s="8">
        <f t="shared" si="13"/>
        <v>4.734871927492193</v>
      </c>
      <c r="BW34" s="8">
        <f t="shared" si="14"/>
        <v>4.014302050945036</v>
      </c>
      <c r="BX34" s="8">
        <f t="shared" si="15"/>
        <v>3.282857469085638</v>
      </c>
      <c r="BY34" s="8">
        <f t="shared" si="16"/>
        <v>3.282857469085638</v>
      </c>
      <c r="BZ34" s="8">
        <f t="shared" si="17"/>
        <v>99.16063466118699</v>
      </c>
      <c r="CA34" s="8">
        <f t="shared" si="18"/>
        <v>1.3151903970606669</v>
      </c>
      <c r="CB34" s="8">
        <f t="shared" si="19"/>
        <v>0.4758250582476485</v>
      </c>
      <c r="CC34" s="9">
        <f t="shared" si="20"/>
        <v>100</v>
      </c>
      <c r="CD34" s="8">
        <f t="shared" si="26"/>
        <v>6.602939203006324</v>
      </c>
      <c r="CE34" s="8">
        <f t="shared" si="21"/>
        <v>26.1082381016315</v>
      </c>
      <c r="CF34" s="9">
        <f t="shared" si="22"/>
        <v>67.28882269536217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2">
      <c r="A35" s="78" t="s">
        <v>122</v>
      </c>
      <c r="B35" s="10">
        <v>29977257.07113417</v>
      </c>
      <c r="C35" s="10">
        <v>4211012.793227428</v>
      </c>
      <c r="D35" s="10">
        <v>888711.3404577251</v>
      </c>
      <c r="E35" s="10">
        <v>2972.9512415026716</v>
      </c>
      <c r="F35" s="10">
        <v>2740868.310793969</v>
      </c>
      <c r="G35" s="10">
        <v>4591455.174963013</v>
      </c>
      <c r="H35" s="10">
        <v>611332.5174855219</v>
      </c>
      <c r="I35" s="10">
        <v>2705498.9829650084</v>
      </c>
      <c r="J35" s="10">
        <v>667525</v>
      </c>
      <c r="K35" s="10">
        <v>3592919</v>
      </c>
      <c r="L35" s="10">
        <v>930245</v>
      </c>
      <c r="M35" s="10">
        <v>1157882</v>
      </c>
      <c r="N35" s="10">
        <v>7876834</v>
      </c>
      <c r="O35" s="78" t="s">
        <v>161</v>
      </c>
      <c r="P35" s="10">
        <v>7091823.411297744</v>
      </c>
      <c r="Q35" s="10">
        <v>188176.14026137895</v>
      </c>
      <c r="R35" s="10">
        <v>2004474.9160427642</v>
      </c>
      <c r="S35" s="10">
        <v>4899172.354993601</v>
      </c>
      <c r="T35" s="10">
        <v>1496134</v>
      </c>
      <c r="U35" s="10">
        <v>1496134</v>
      </c>
      <c r="V35" s="10">
        <v>38565214.48243191</v>
      </c>
      <c r="W35" s="10">
        <v>511500</v>
      </c>
      <c r="X35" s="10">
        <v>185056</v>
      </c>
      <c r="Y35" s="11">
        <v>38891658.48243191</v>
      </c>
      <c r="Z35" s="10">
        <v>5102697.0849266555</v>
      </c>
      <c r="AA35" s="10">
        <v>7332323.485756982</v>
      </c>
      <c r="AB35" s="11">
        <v>26130193.91174827</v>
      </c>
      <c r="AC35" s="78" t="s">
        <v>161</v>
      </c>
      <c r="AD35" s="12">
        <v>2.8060010120587</v>
      </c>
      <c r="AE35" s="12">
        <v>6.836115617269137</v>
      </c>
      <c r="AF35" s="12">
        <v>11.026210735913583</v>
      </c>
      <c r="AG35" s="12">
        <v>4.153007898788915</v>
      </c>
      <c r="AH35" s="12">
        <v>24.904689644641092</v>
      </c>
      <c r="AI35" s="12">
        <v>-5.617530118403606</v>
      </c>
      <c r="AJ35" s="12">
        <v>21.35299856111334</v>
      </c>
      <c r="AK35" s="12">
        <v>3.1899515408467756</v>
      </c>
      <c r="AL35" s="12">
        <v>-8.895182202811519</v>
      </c>
      <c r="AM35" s="12">
        <v>-1.9328373546871458</v>
      </c>
      <c r="AN35" s="12">
        <v>-3.057571762793291</v>
      </c>
      <c r="AO35" s="12">
        <v>3.2380646685657988</v>
      </c>
      <c r="AP35" s="13">
        <v>1.611997305425759</v>
      </c>
      <c r="AQ35" s="78" t="s">
        <v>161</v>
      </c>
      <c r="AR35" s="12">
        <v>-4.27568671804906</v>
      </c>
      <c r="AS35" s="12">
        <v>12.575751905515178</v>
      </c>
      <c r="AT35" s="12">
        <v>-4.751858791855219</v>
      </c>
      <c r="AU35" s="12">
        <v>-4.628952347436069</v>
      </c>
      <c r="AV35" s="12">
        <v>-4.202544808191742</v>
      </c>
      <c r="AW35" s="12">
        <v>-4.202544808191742</v>
      </c>
      <c r="AX35" s="12">
        <v>1.14295274664496</v>
      </c>
      <c r="AY35" s="12">
        <v>12.029541631623212</v>
      </c>
      <c r="AZ35" s="12">
        <v>14.65462228087458</v>
      </c>
      <c r="BA35" s="13">
        <v>1.2155555116224288</v>
      </c>
      <c r="BB35" s="12">
        <v>7.541363850165411</v>
      </c>
      <c r="BC35" s="12">
        <v>3.870502183590908</v>
      </c>
      <c r="BD35" s="13">
        <v>-0.7416753688524174</v>
      </c>
      <c r="BE35" s="78" t="s">
        <v>161</v>
      </c>
      <c r="BF35" s="12">
        <f t="shared" si="23"/>
        <v>77.07888591245205</v>
      </c>
      <c r="BG35" s="12">
        <f t="shared" si="24"/>
        <v>10.827547493583028</v>
      </c>
      <c r="BH35" s="12">
        <f t="shared" si="25"/>
        <v>2.2850949924369326</v>
      </c>
      <c r="BI35" s="12">
        <f t="shared" si="25"/>
        <v>0.0076441873592138256</v>
      </c>
      <c r="BJ35" s="12">
        <f t="shared" si="2"/>
        <v>7.047445179104589</v>
      </c>
      <c r="BK35" s="12">
        <f t="shared" si="3"/>
        <v>11.805758237430423</v>
      </c>
      <c r="BL35" s="12">
        <f t="shared" si="4"/>
        <v>1.5718859553435403</v>
      </c>
      <c r="BM35" s="12">
        <f t="shared" si="5"/>
        <v>6.956501955778339</v>
      </c>
      <c r="BN35" s="12">
        <f t="shared" si="6"/>
        <v>1.716370620454598</v>
      </c>
      <c r="BO35" s="12">
        <f t="shared" si="7"/>
        <v>9.238276638737299</v>
      </c>
      <c r="BP35" s="12">
        <f t="shared" si="8"/>
        <v>2.3918882256466616</v>
      </c>
      <c r="BQ35" s="12">
        <f t="shared" si="9"/>
        <v>2.977198826640517</v>
      </c>
      <c r="BR35" s="13">
        <f t="shared" si="10"/>
        <v>20.253273599936893</v>
      </c>
      <c r="BS35" s="78" t="s">
        <v>161</v>
      </c>
      <c r="BT35" s="12">
        <f t="shared" si="11"/>
        <v>18.234818693837017</v>
      </c>
      <c r="BU35" s="12">
        <f t="shared" si="12"/>
        <v>0.4838470448525142</v>
      </c>
      <c r="BV35" s="12">
        <f t="shared" si="13"/>
        <v>5.153997011848242</v>
      </c>
      <c r="BW35" s="12">
        <f t="shared" si="14"/>
        <v>12.596974637136263</v>
      </c>
      <c r="BX35" s="12">
        <f t="shared" si="15"/>
        <v>3.8469277433252986</v>
      </c>
      <c r="BY35" s="12">
        <f t="shared" si="16"/>
        <v>3.8469277433252986</v>
      </c>
      <c r="BZ35" s="12">
        <f t="shared" si="17"/>
        <v>99.16063234961435</v>
      </c>
      <c r="CA35" s="12">
        <f t="shared" si="18"/>
        <v>1.3151920487809852</v>
      </c>
      <c r="CB35" s="12">
        <f t="shared" si="19"/>
        <v>0.47582439839533525</v>
      </c>
      <c r="CC35" s="13">
        <f t="shared" si="20"/>
        <v>100</v>
      </c>
      <c r="CD35" s="12">
        <f t="shared" si="26"/>
        <v>13.231346314049802</v>
      </c>
      <c r="CE35" s="12">
        <f t="shared" si="21"/>
        <v>19.012790630523178</v>
      </c>
      <c r="CF35" s="13">
        <f t="shared" si="22"/>
        <v>67.75586305542701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2">
      <c r="A36" s="79" t="s">
        <v>124</v>
      </c>
      <c r="B36" s="62">
        <v>18942342.84626377</v>
      </c>
      <c r="C36" s="62">
        <v>3582726.946012644</v>
      </c>
      <c r="D36" s="62">
        <v>8015.182855316612</v>
      </c>
      <c r="E36" s="62">
        <v>2490.2580510003927</v>
      </c>
      <c r="F36" s="62">
        <v>441568.58298678626</v>
      </c>
      <c r="G36" s="62">
        <v>2418069.7258708053</v>
      </c>
      <c r="H36" s="62">
        <v>341367.18756306596</v>
      </c>
      <c r="I36" s="62">
        <v>1977244.962924151</v>
      </c>
      <c r="J36" s="62">
        <v>412895</v>
      </c>
      <c r="K36" s="62">
        <v>3864191</v>
      </c>
      <c r="L36" s="62">
        <v>1337335</v>
      </c>
      <c r="M36" s="62">
        <v>796332</v>
      </c>
      <c r="N36" s="62">
        <v>3760107</v>
      </c>
      <c r="O36" s="79" t="s">
        <v>162</v>
      </c>
      <c r="P36" s="62">
        <v>2869115.981683005</v>
      </c>
      <c r="Q36" s="62">
        <v>376484.2483613448</v>
      </c>
      <c r="R36" s="62">
        <v>793250.5289581685</v>
      </c>
      <c r="S36" s="62">
        <v>1699381.2043634919</v>
      </c>
      <c r="T36" s="62">
        <v>1363329</v>
      </c>
      <c r="U36" s="62">
        <v>1363329</v>
      </c>
      <c r="V36" s="62">
        <v>23174787.827946775</v>
      </c>
      <c r="W36" s="62">
        <v>307373</v>
      </c>
      <c r="X36" s="62">
        <v>111205</v>
      </c>
      <c r="Y36" s="63">
        <v>23370955.827946775</v>
      </c>
      <c r="Z36" s="62">
        <v>3593232.386918961</v>
      </c>
      <c r="AA36" s="62">
        <v>2859638.308857592</v>
      </c>
      <c r="AB36" s="63">
        <v>16721917.13217022</v>
      </c>
      <c r="AC36" s="79" t="s">
        <v>162</v>
      </c>
      <c r="AD36" s="64">
        <v>-0.45249067178728275</v>
      </c>
      <c r="AE36" s="64">
        <v>-11.61827587995743</v>
      </c>
      <c r="AF36" s="64">
        <v>-22.98464207042984</v>
      </c>
      <c r="AG36" s="64">
        <v>-3.7588823411173657</v>
      </c>
      <c r="AH36" s="64">
        <v>-3.9887754370867</v>
      </c>
      <c r="AI36" s="64">
        <v>15.087855973111722</v>
      </c>
      <c r="AJ36" s="64">
        <v>8.349636237646973</v>
      </c>
      <c r="AK36" s="64">
        <v>4.556999284002705</v>
      </c>
      <c r="AL36" s="64">
        <v>-9.277374219433202</v>
      </c>
      <c r="AM36" s="64">
        <v>-1.8938576505552727</v>
      </c>
      <c r="AN36" s="64">
        <v>0.2863105607202608</v>
      </c>
      <c r="AO36" s="64">
        <v>4.423836474358638</v>
      </c>
      <c r="AP36" s="65">
        <v>1.497531871612515</v>
      </c>
      <c r="AQ36" s="79" t="s">
        <v>162</v>
      </c>
      <c r="AR36" s="64">
        <v>-5.6459585699244075</v>
      </c>
      <c r="AS36" s="64">
        <v>-17.54976003613309</v>
      </c>
      <c r="AT36" s="64">
        <v>8.960127919402815</v>
      </c>
      <c r="AU36" s="64">
        <v>-8.446363095504726</v>
      </c>
      <c r="AV36" s="64">
        <v>-2.413100259763314</v>
      </c>
      <c r="AW36" s="64">
        <v>-2.413100259763314</v>
      </c>
      <c r="AX36" s="64">
        <v>-1.2421913237390283</v>
      </c>
      <c r="AY36" s="64">
        <v>9.387744934055531</v>
      </c>
      <c r="AZ36" s="64">
        <v>11.951717958785096</v>
      </c>
      <c r="BA36" s="65">
        <v>-1.1713032309222513</v>
      </c>
      <c r="BB36" s="64">
        <v>-11.642363350165494</v>
      </c>
      <c r="BC36" s="64">
        <v>11.661976724519366</v>
      </c>
      <c r="BD36" s="65">
        <v>-0.6930366893984424</v>
      </c>
      <c r="BE36" s="79" t="s">
        <v>162</v>
      </c>
      <c r="BF36" s="64">
        <f t="shared" si="23"/>
        <v>81.05078365520973</v>
      </c>
      <c r="BG36" s="64">
        <f t="shared" si="24"/>
        <v>15.329826355362206</v>
      </c>
      <c r="BH36" s="64">
        <f t="shared" si="25"/>
        <v>0.034295485877099345</v>
      </c>
      <c r="BI36" s="64">
        <f t="shared" si="25"/>
        <v>0.010655353890244253</v>
      </c>
      <c r="BJ36" s="64">
        <f t="shared" si="2"/>
        <v>1.8893903451683502</v>
      </c>
      <c r="BK36" s="64">
        <f t="shared" si="3"/>
        <v>10.346473390614602</v>
      </c>
      <c r="BL36" s="64">
        <f t="shared" si="4"/>
        <v>1.4606470958062494</v>
      </c>
      <c r="BM36" s="64">
        <f t="shared" si="5"/>
        <v>8.460265713907086</v>
      </c>
      <c r="BN36" s="64">
        <f t="shared" si="6"/>
        <v>1.7667013837160392</v>
      </c>
      <c r="BO36" s="64">
        <f t="shared" si="7"/>
        <v>16.53415901535031</v>
      </c>
      <c r="BP36" s="64">
        <f t="shared" si="8"/>
        <v>5.722209266258709</v>
      </c>
      <c r="BQ36" s="64">
        <f t="shared" si="9"/>
        <v>3.4073574305752334</v>
      </c>
      <c r="BR36" s="65">
        <f t="shared" si="10"/>
        <v>16.0888028186836</v>
      </c>
      <c r="BS36" s="79" t="s">
        <v>162</v>
      </c>
      <c r="BT36" s="64">
        <f t="shared" si="11"/>
        <v>12.27641694590917</v>
      </c>
      <c r="BU36" s="64">
        <f t="shared" si="12"/>
        <v>1.610906507773843</v>
      </c>
      <c r="BV36" s="64">
        <f t="shared" si="13"/>
        <v>3.3941723855795694</v>
      </c>
      <c r="BW36" s="64">
        <f t="shared" si="14"/>
        <v>7.271338052555759</v>
      </c>
      <c r="BX36" s="64">
        <f t="shared" si="15"/>
        <v>5.833432787416181</v>
      </c>
      <c r="BY36" s="64">
        <f t="shared" si="16"/>
        <v>5.833432787416181</v>
      </c>
      <c r="BZ36" s="64">
        <f t="shared" si="17"/>
        <v>99.16063338853508</v>
      </c>
      <c r="CA36" s="64">
        <f t="shared" si="18"/>
        <v>1.3151922508554237</v>
      </c>
      <c r="CB36" s="64">
        <f t="shared" si="19"/>
        <v>0.47582563939050404</v>
      </c>
      <c r="CC36" s="65">
        <f t="shared" si="20"/>
        <v>100</v>
      </c>
      <c r="CD36" s="64">
        <f t="shared" si="26"/>
        <v>15.504920319425041</v>
      </c>
      <c r="CE36" s="64">
        <f t="shared" si="21"/>
        <v>12.339436848734024</v>
      </c>
      <c r="CF36" s="65">
        <f t="shared" si="22"/>
        <v>72.15564283184092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2">
      <c r="A37" s="77" t="s">
        <v>125</v>
      </c>
      <c r="B37" s="26">
        <v>38934859.80770481</v>
      </c>
      <c r="C37" s="1">
        <v>1805870.7949324332</v>
      </c>
      <c r="D37" s="1">
        <v>393411.5591797131</v>
      </c>
      <c r="E37" s="1">
        <v>141142.87972279958</v>
      </c>
      <c r="F37" s="1">
        <v>7530946.59038</v>
      </c>
      <c r="G37" s="1">
        <v>7580351.262334945</v>
      </c>
      <c r="H37" s="1">
        <v>573673.8422658844</v>
      </c>
      <c r="I37" s="1">
        <v>3132583.878889023</v>
      </c>
      <c r="J37" s="1">
        <v>684608</v>
      </c>
      <c r="K37" s="1">
        <v>5163863</v>
      </c>
      <c r="L37" s="1">
        <v>2707361</v>
      </c>
      <c r="M37" s="1">
        <v>1197890</v>
      </c>
      <c r="N37" s="1">
        <v>8023157</v>
      </c>
      <c r="O37" s="77" t="s">
        <v>163</v>
      </c>
      <c r="P37" s="1">
        <v>7231974.846388765</v>
      </c>
      <c r="Q37" s="1">
        <v>152391.8611209196</v>
      </c>
      <c r="R37" s="1">
        <v>2529511.08311219</v>
      </c>
      <c r="S37" s="1">
        <v>4550071.902155655</v>
      </c>
      <c r="T37" s="1">
        <v>1851317</v>
      </c>
      <c r="U37" s="1">
        <v>1851317</v>
      </c>
      <c r="V37" s="1">
        <v>48018151.65409357</v>
      </c>
      <c r="W37" s="1">
        <v>636876</v>
      </c>
      <c r="X37" s="1">
        <v>230416</v>
      </c>
      <c r="Y37" s="7">
        <v>48424611.65409357</v>
      </c>
      <c r="Z37" s="1">
        <v>2340425.233834946</v>
      </c>
      <c r="AA37" s="1">
        <v>15111297.852714945</v>
      </c>
      <c r="AB37" s="7">
        <v>30566428.56754368</v>
      </c>
      <c r="AC37" s="77" t="s">
        <v>163</v>
      </c>
      <c r="AD37" s="8">
        <v>-0.8382032207636219</v>
      </c>
      <c r="AE37" s="8">
        <v>-1.9142702292517786</v>
      </c>
      <c r="AF37" s="8">
        <v>18.206627766654275</v>
      </c>
      <c r="AG37" s="8">
        <v>-0.4478514798187937</v>
      </c>
      <c r="AH37" s="8">
        <v>-17.017578329289588</v>
      </c>
      <c r="AI37" s="8">
        <v>14.534299739072384</v>
      </c>
      <c r="AJ37" s="8">
        <v>21.556259265975854</v>
      </c>
      <c r="AK37" s="8">
        <v>3.0912308675893336</v>
      </c>
      <c r="AL37" s="8">
        <v>-7.214949521781734</v>
      </c>
      <c r="AM37" s="8">
        <v>-2.0511198979969265</v>
      </c>
      <c r="AN37" s="8">
        <v>0.38394427005353343</v>
      </c>
      <c r="AO37" s="8">
        <v>3.566096020984867</v>
      </c>
      <c r="AP37" s="9">
        <v>1.8113383861968708</v>
      </c>
      <c r="AQ37" s="77" t="s">
        <v>163</v>
      </c>
      <c r="AR37" s="8">
        <v>-3.8098087233209426</v>
      </c>
      <c r="AS37" s="8">
        <v>1.6550708844440147</v>
      </c>
      <c r="AT37" s="8">
        <v>-1.4718841457090777</v>
      </c>
      <c r="AU37" s="8">
        <v>-5.230576742476017</v>
      </c>
      <c r="AV37" s="8">
        <v>-4.062771898677371</v>
      </c>
      <c r="AW37" s="8">
        <v>-4.062771898677371</v>
      </c>
      <c r="AX37" s="8">
        <v>-1.424592618304784</v>
      </c>
      <c r="AY37" s="8">
        <v>9.185543556712961</v>
      </c>
      <c r="AZ37" s="8">
        <v>11.74447984713796</v>
      </c>
      <c r="BA37" s="9">
        <v>-1.353835483881779</v>
      </c>
      <c r="BB37" s="8">
        <v>1.0673125918114277</v>
      </c>
      <c r="BC37" s="8">
        <v>-3.7114445261924462</v>
      </c>
      <c r="BD37" s="9">
        <v>-0.4436087142225221</v>
      </c>
      <c r="BE37" s="77" t="s">
        <v>163</v>
      </c>
      <c r="BF37" s="8">
        <f t="shared" si="23"/>
        <v>80.40303985465923</v>
      </c>
      <c r="BG37" s="8">
        <f t="shared" si="24"/>
        <v>3.729241667093006</v>
      </c>
      <c r="BH37" s="8">
        <f t="shared" si="25"/>
        <v>0.8124206797773174</v>
      </c>
      <c r="BI37" s="8">
        <f t="shared" si="25"/>
        <v>0.29146930641594126</v>
      </c>
      <c r="BJ37" s="8">
        <f t="shared" si="2"/>
        <v>15.551898782740928</v>
      </c>
      <c r="BK37" s="8">
        <f t="shared" si="3"/>
        <v>15.653922671559805</v>
      </c>
      <c r="BL37" s="8">
        <f t="shared" si="4"/>
        <v>1.1846741205974936</v>
      </c>
      <c r="BM37" s="8">
        <f t="shared" si="5"/>
        <v>6.468991225506731</v>
      </c>
      <c r="BN37" s="8">
        <f t="shared" si="6"/>
        <v>1.4137604342401098</v>
      </c>
      <c r="BO37" s="8">
        <f t="shared" si="7"/>
        <v>10.66371587424692</v>
      </c>
      <c r="BP37" s="8">
        <f t="shared" si="8"/>
        <v>5.590878083523326</v>
      </c>
      <c r="BQ37" s="8">
        <f t="shared" si="9"/>
        <v>2.4737214385047865</v>
      </c>
      <c r="BR37" s="9">
        <f t="shared" si="10"/>
        <v>16.568345570452834</v>
      </c>
      <c r="BS37" s="77" t="s">
        <v>163</v>
      </c>
      <c r="BT37" s="8">
        <f t="shared" si="11"/>
        <v>14.93450251712532</v>
      </c>
      <c r="BU37" s="8">
        <f t="shared" si="12"/>
        <v>0.3146991910012296</v>
      </c>
      <c r="BV37" s="8">
        <f t="shared" si="13"/>
        <v>5.223606337167927</v>
      </c>
      <c r="BW37" s="8">
        <f t="shared" si="14"/>
        <v>9.396196988956165</v>
      </c>
      <c r="BX37" s="8">
        <f t="shared" si="15"/>
        <v>3.823091062091149</v>
      </c>
      <c r="BY37" s="8">
        <f t="shared" si="16"/>
        <v>3.823091062091149</v>
      </c>
      <c r="BZ37" s="8">
        <f t="shared" si="17"/>
        <v>99.16063343387569</v>
      </c>
      <c r="CA37" s="8">
        <f t="shared" si="18"/>
        <v>1.315190722745139</v>
      </c>
      <c r="CB37" s="8">
        <f t="shared" si="19"/>
        <v>0.47582415662082406</v>
      </c>
      <c r="CC37" s="9">
        <f t="shared" si="20"/>
        <v>100</v>
      </c>
      <c r="CD37" s="8">
        <f t="shared" si="26"/>
        <v>4.874042738451437</v>
      </c>
      <c r="CE37" s="8">
        <f t="shared" si="21"/>
        <v>31.46996985967222</v>
      </c>
      <c r="CF37" s="9">
        <f t="shared" si="22"/>
        <v>63.655987401876345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2">
      <c r="A38" s="78" t="s">
        <v>23</v>
      </c>
      <c r="B38" s="27">
        <v>8644902.713850623</v>
      </c>
      <c r="C38" s="10">
        <v>517319.7478034728</v>
      </c>
      <c r="D38" s="10">
        <v>52874.061701811595</v>
      </c>
      <c r="E38" s="10">
        <v>227504.07152351204</v>
      </c>
      <c r="F38" s="10">
        <v>716115.2672642686</v>
      </c>
      <c r="G38" s="10">
        <v>3091241.686956839</v>
      </c>
      <c r="H38" s="10">
        <v>73693.92612234561</v>
      </c>
      <c r="I38" s="10">
        <v>589670.9524783726</v>
      </c>
      <c r="J38" s="10">
        <v>101134</v>
      </c>
      <c r="K38" s="10">
        <v>1644401</v>
      </c>
      <c r="L38" s="10">
        <v>100393</v>
      </c>
      <c r="M38" s="10">
        <v>286430</v>
      </c>
      <c r="N38" s="10">
        <v>1244125</v>
      </c>
      <c r="O38" s="78" t="s">
        <v>23</v>
      </c>
      <c r="P38" s="10">
        <v>1430891.1122020672</v>
      </c>
      <c r="Q38" s="10">
        <v>8589.906584383165</v>
      </c>
      <c r="R38" s="10">
        <v>482836.98698550183</v>
      </c>
      <c r="S38" s="10">
        <v>939464.2186321822</v>
      </c>
      <c r="T38" s="10">
        <v>246351</v>
      </c>
      <c r="U38" s="10">
        <v>246351</v>
      </c>
      <c r="V38" s="10">
        <v>10322144.82605269</v>
      </c>
      <c r="W38" s="10">
        <v>136905</v>
      </c>
      <c r="X38" s="10">
        <v>49531</v>
      </c>
      <c r="Y38" s="11">
        <v>10409518.82605269</v>
      </c>
      <c r="Z38" s="10">
        <v>797697.8810287964</v>
      </c>
      <c r="AA38" s="10">
        <v>3807356.954221108</v>
      </c>
      <c r="AB38" s="11">
        <v>5717089.990802786</v>
      </c>
      <c r="AC38" s="78" t="s">
        <v>23</v>
      </c>
      <c r="AD38" s="12">
        <v>3.9027149725365753</v>
      </c>
      <c r="AE38" s="12">
        <v>-2.7894795282599376</v>
      </c>
      <c r="AF38" s="12">
        <v>18.607585087902333</v>
      </c>
      <c r="AG38" s="12">
        <v>-27.02042062577045</v>
      </c>
      <c r="AH38" s="12">
        <v>10.999862745210192</v>
      </c>
      <c r="AI38" s="12">
        <v>11.963769646720976</v>
      </c>
      <c r="AJ38" s="12">
        <v>63.837878020916094</v>
      </c>
      <c r="AK38" s="12">
        <v>1.1956849446871551</v>
      </c>
      <c r="AL38" s="12">
        <v>-11.895739138767652</v>
      </c>
      <c r="AM38" s="12">
        <v>-1.7445647043077253</v>
      </c>
      <c r="AN38" s="12">
        <v>-1.7777125525878095</v>
      </c>
      <c r="AO38" s="12">
        <v>3.7507923571493254</v>
      </c>
      <c r="AP38" s="13">
        <v>1.043715696100137</v>
      </c>
      <c r="AQ38" s="78" t="s">
        <v>23</v>
      </c>
      <c r="AR38" s="12">
        <v>-5.039179615586451</v>
      </c>
      <c r="AS38" s="12">
        <v>3.809165291236615</v>
      </c>
      <c r="AT38" s="12">
        <v>-10.205146327859683</v>
      </c>
      <c r="AU38" s="12">
        <v>-2.2243613512105473</v>
      </c>
      <c r="AV38" s="12">
        <v>-4.202847265699431</v>
      </c>
      <c r="AW38" s="12">
        <v>-4.202847265699431</v>
      </c>
      <c r="AX38" s="12">
        <v>2.359874499894985</v>
      </c>
      <c r="AY38" s="12">
        <v>13.377004107592422</v>
      </c>
      <c r="AZ38" s="12">
        <v>16.03298428092862</v>
      </c>
      <c r="BA38" s="13">
        <v>2.4333501005262557</v>
      </c>
      <c r="BB38" s="12">
        <v>-10.217685372131925</v>
      </c>
      <c r="BC38" s="12">
        <v>11.781194888977597</v>
      </c>
      <c r="BD38" s="13">
        <v>-1.252606725168887</v>
      </c>
      <c r="BE38" s="78" t="s">
        <v>23</v>
      </c>
      <c r="BF38" s="12">
        <f t="shared" si="23"/>
        <v>83.04805302061006</v>
      </c>
      <c r="BG38" s="12">
        <f t="shared" si="24"/>
        <v>4.969679736864855</v>
      </c>
      <c r="BH38" s="12">
        <f t="shared" si="25"/>
        <v>0.5079395367390055</v>
      </c>
      <c r="BI38" s="12">
        <f t="shared" si="25"/>
        <v>2.1855387873848735</v>
      </c>
      <c r="BJ38" s="12">
        <f t="shared" si="2"/>
        <v>6.879427178439726</v>
      </c>
      <c r="BK38" s="12">
        <f t="shared" si="3"/>
        <v>29.696297577368846</v>
      </c>
      <c r="BL38" s="12">
        <f t="shared" si="4"/>
        <v>0.7079474791659558</v>
      </c>
      <c r="BM38" s="12">
        <f t="shared" si="5"/>
        <v>5.664728238951435</v>
      </c>
      <c r="BN38" s="12">
        <f t="shared" si="6"/>
        <v>0.9715530726250698</v>
      </c>
      <c r="BO38" s="12">
        <f t="shared" si="7"/>
        <v>15.797089447443366</v>
      </c>
      <c r="BP38" s="12">
        <f t="shared" si="8"/>
        <v>0.9644345879728738</v>
      </c>
      <c r="BQ38" s="12">
        <f t="shared" si="9"/>
        <v>2.751616138904807</v>
      </c>
      <c r="BR38" s="13">
        <f t="shared" si="10"/>
        <v>11.951801238749232</v>
      </c>
      <c r="BS38" s="78" t="s">
        <v>23</v>
      </c>
      <c r="BT38" s="12">
        <f t="shared" si="11"/>
        <v>13.74598707310916</v>
      </c>
      <c r="BU38" s="12">
        <f t="shared" si="12"/>
        <v>0.08251972764470684</v>
      </c>
      <c r="BV38" s="12">
        <f t="shared" si="13"/>
        <v>4.638417923574615</v>
      </c>
      <c r="BW38" s="12">
        <f t="shared" si="14"/>
        <v>9.025049421889838</v>
      </c>
      <c r="BX38" s="12">
        <f t="shared" si="15"/>
        <v>2.366593539207967</v>
      </c>
      <c r="BY38" s="12">
        <f t="shared" si="16"/>
        <v>2.366593539207967</v>
      </c>
      <c r="BZ38" s="12">
        <f t="shared" si="17"/>
        <v>99.16063363292717</v>
      </c>
      <c r="CA38" s="12">
        <f t="shared" si="18"/>
        <v>1.3151904741010458</v>
      </c>
      <c r="CB38" s="12">
        <f t="shared" si="19"/>
        <v>0.4758241070282232</v>
      </c>
      <c r="CC38" s="13">
        <f t="shared" si="20"/>
        <v>100</v>
      </c>
      <c r="CD38" s="12">
        <f t="shared" si="26"/>
        <v>7.728024499476486</v>
      </c>
      <c r="CE38" s="12">
        <f t="shared" si="21"/>
        <v>36.885327791676474</v>
      </c>
      <c r="CF38" s="13">
        <f t="shared" si="22"/>
        <v>55.38664770884705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2">
      <c r="A39" s="77" t="s">
        <v>24</v>
      </c>
      <c r="B39" s="1">
        <v>31412134.71169043</v>
      </c>
      <c r="C39" s="1">
        <v>2259038.313273744</v>
      </c>
      <c r="D39" s="1">
        <v>87057.33967851361</v>
      </c>
      <c r="E39" s="1">
        <v>6537.301371368672</v>
      </c>
      <c r="F39" s="1">
        <v>10951124.086335875</v>
      </c>
      <c r="G39" s="1">
        <v>1590980.5786699124</v>
      </c>
      <c r="H39" s="1">
        <v>178401.81398108325</v>
      </c>
      <c r="I39" s="1">
        <v>6703651.278379929</v>
      </c>
      <c r="J39" s="1">
        <v>140934</v>
      </c>
      <c r="K39" s="1">
        <v>3401566</v>
      </c>
      <c r="L39" s="1">
        <v>438331</v>
      </c>
      <c r="M39" s="1">
        <v>702485</v>
      </c>
      <c r="N39" s="1">
        <v>4952028</v>
      </c>
      <c r="O39" s="77" t="s">
        <v>24</v>
      </c>
      <c r="P39" s="1">
        <v>3578401.141715534</v>
      </c>
      <c r="Q39" s="1">
        <v>73244.14992843103</v>
      </c>
      <c r="R39" s="1">
        <v>1104881.8782544725</v>
      </c>
      <c r="S39" s="1">
        <v>2400275.1135326303</v>
      </c>
      <c r="T39" s="1">
        <v>767294</v>
      </c>
      <c r="U39" s="1">
        <v>767294</v>
      </c>
      <c r="V39" s="1">
        <v>35757829.85340597</v>
      </c>
      <c r="W39" s="1">
        <v>474265</v>
      </c>
      <c r="X39" s="1">
        <v>171585</v>
      </c>
      <c r="Y39" s="7">
        <v>36060509.85340597</v>
      </c>
      <c r="Z39" s="1">
        <v>2352632.9543236266</v>
      </c>
      <c r="AA39" s="1">
        <v>12542104.665005788</v>
      </c>
      <c r="AB39" s="7">
        <v>20863092.234076552</v>
      </c>
      <c r="AC39" s="77" t="s">
        <v>24</v>
      </c>
      <c r="AD39" s="8">
        <v>-2.2632242224641725</v>
      </c>
      <c r="AE39" s="8">
        <v>-5.714684087175726</v>
      </c>
      <c r="AF39" s="8">
        <v>15.788146264594424</v>
      </c>
      <c r="AG39" s="8">
        <v>12.441021544650082</v>
      </c>
      <c r="AH39" s="8">
        <v>3.2451972918084953</v>
      </c>
      <c r="AI39" s="8">
        <v>-33.479304004033814</v>
      </c>
      <c r="AJ39" s="8">
        <v>37.43610533530741</v>
      </c>
      <c r="AK39" s="8">
        <v>-3.140226571298847</v>
      </c>
      <c r="AL39" s="8">
        <v>-11.692722203076537</v>
      </c>
      <c r="AM39" s="8">
        <v>-1.1582695201728819</v>
      </c>
      <c r="AN39" s="8">
        <v>-4.991752662231962</v>
      </c>
      <c r="AO39" s="8">
        <v>5.685314317092802</v>
      </c>
      <c r="AP39" s="9">
        <v>1.349794804665339</v>
      </c>
      <c r="AQ39" s="77" t="s">
        <v>24</v>
      </c>
      <c r="AR39" s="8">
        <v>-0.6194167587009978</v>
      </c>
      <c r="AS39" s="8">
        <v>-6.500308048389868</v>
      </c>
      <c r="AT39" s="8">
        <v>-3.9993751830693993</v>
      </c>
      <c r="AU39" s="8">
        <v>1.2152015774354723</v>
      </c>
      <c r="AV39" s="8">
        <v>-5.950200897727244</v>
      </c>
      <c r="AW39" s="8">
        <v>-5.950200897727244</v>
      </c>
      <c r="AX39" s="8">
        <v>-2.183596146166977</v>
      </c>
      <c r="AY39" s="8">
        <v>8.344984191384762</v>
      </c>
      <c r="AZ39" s="8">
        <v>10.883852581376864</v>
      </c>
      <c r="BA39" s="9">
        <v>-2.113381476084944</v>
      </c>
      <c r="BB39" s="8">
        <v>-5.019362240163778</v>
      </c>
      <c r="BC39" s="8">
        <v>-3.5120041448847656</v>
      </c>
      <c r="BD39" s="9">
        <v>-1.0312724730869571</v>
      </c>
      <c r="BE39" s="77" t="s">
        <v>24</v>
      </c>
      <c r="BF39" s="8">
        <f t="shared" si="23"/>
        <v>87.10951353540973</v>
      </c>
      <c r="BG39" s="8">
        <f t="shared" si="24"/>
        <v>6.264576741863162</v>
      </c>
      <c r="BH39" s="8">
        <f t="shared" si="25"/>
        <v>0.24142015748646137</v>
      </c>
      <c r="BI39" s="8">
        <f t="shared" si="25"/>
        <v>0.01812869922789296</v>
      </c>
      <c r="BJ39" s="8">
        <f t="shared" si="2"/>
        <v>30.36874445440356</v>
      </c>
      <c r="BK39" s="8">
        <f t="shared" si="3"/>
        <v>4.4119747200957615</v>
      </c>
      <c r="BL39" s="8">
        <f t="shared" si="4"/>
        <v>0.49472903934616147</v>
      </c>
      <c r="BM39" s="8">
        <f t="shared" si="5"/>
        <v>18.59000692345108</v>
      </c>
      <c r="BN39" s="8">
        <f t="shared" si="6"/>
        <v>0.3908264208490901</v>
      </c>
      <c r="BO39" s="8">
        <f t="shared" si="7"/>
        <v>9.432939284075921</v>
      </c>
      <c r="BP39" s="8">
        <f t="shared" si="8"/>
        <v>1.2155429908836939</v>
      </c>
      <c r="BQ39" s="8">
        <f t="shared" si="9"/>
        <v>1.9480728443822857</v>
      </c>
      <c r="BR39" s="9">
        <f t="shared" si="10"/>
        <v>13.73255125934464</v>
      </c>
      <c r="BS39" s="77" t="s">
        <v>24</v>
      </c>
      <c r="BT39" s="8">
        <f t="shared" si="11"/>
        <v>9.923323758489646</v>
      </c>
      <c r="BU39" s="8">
        <f t="shared" si="12"/>
        <v>0.203114571108908</v>
      </c>
      <c r="BV39" s="8">
        <f t="shared" si="13"/>
        <v>3.063966324231311</v>
      </c>
      <c r="BW39" s="8">
        <f t="shared" si="14"/>
        <v>6.656242863149426</v>
      </c>
      <c r="BX39" s="8">
        <f t="shared" si="15"/>
        <v>2.1277957608453724</v>
      </c>
      <c r="BY39" s="8">
        <f t="shared" si="16"/>
        <v>2.1277957608453724</v>
      </c>
      <c r="BZ39" s="8">
        <f t="shared" si="17"/>
        <v>99.16063305474475</v>
      </c>
      <c r="CA39" s="8">
        <f t="shared" si="18"/>
        <v>1.3151921643038138</v>
      </c>
      <c r="CB39" s="8">
        <f t="shared" si="19"/>
        <v>0.47582521904856967</v>
      </c>
      <c r="CC39" s="9">
        <f t="shared" si="20"/>
        <v>100</v>
      </c>
      <c r="CD39" s="8">
        <f t="shared" si="26"/>
        <v>6.579350491818328</v>
      </c>
      <c r="CE39" s="8">
        <f t="shared" si="21"/>
        <v>35.07512820667203</v>
      </c>
      <c r="CF39" s="9">
        <f t="shared" si="22"/>
        <v>58.34552130150964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2">
      <c r="A40" s="77" t="s">
        <v>25</v>
      </c>
      <c r="B40" s="1">
        <v>19304788.205488246</v>
      </c>
      <c r="C40" s="1">
        <v>1804871.2531205674</v>
      </c>
      <c r="D40" s="1">
        <v>295243.53151426034</v>
      </c>
      <c r="E40" s="1">
        <v>6164.3111787078205</v>
      </c>
      <c r="F40" s="1">
        <v>2286071.5209631287</v>
      </c>
      <c r="G40" s="1">
        <v>2362666.8294608523</v>
      </c>
      <c r="H40" s="1">
        <v>828539.5376909771</v>
      </c>
      <c r="I40" s="1">
        <v>2445059.221559754</v>
      </c>
      <c r="J40" s="1">
        <v>672019</v>
      </c>
      <c r="K40" s="1">
        <v>2725590</v>
      </c>
      <c r="L40" s="1">
        <v>114150</v>
      </c>
      <c r="M40" s="1">
        <v>675137</v>
      </c>
      <c r="N40" s="1">
        <v>5089276</v>
      </c>
      <c r="O40" s="77" t="s">
        <v>25</v>
      </c>
      <c r="P40" s="1">
        <v>4151057.1137485895</v>
      </c>
      <c r="Q40" s="1">
        <v>149764.50142541694</v>
      </c>
      <c r="R40" s="1">
        <v>1751312.6937469416</v>
      </c>
      <c r="S40" s="1">
        <v>2249979.9185762308</v>
      </c>
      <c r="T40" s="1">
        <v>478683</v>
      </c>
      <c r="U40" s="1">
        <v>478683</v>
      </c>
      <c r="V40" s="1">
        <v>23934528.319236837</v>
      </c>
      <c r="W40" s="1">
        <v>317450</v>
      </c>
      <c r="X40" s="1">
        <v>114850</v>
      </c>
      <c r="Y40" s="7">
        <v>24137128.319236837</v>
      </c>
      <c r="Z40" s="1">
        <v>2106279.0958135356</v>
      </c>
      <c r="AA40" s="1">
        <v>4648738.3504239805</v>
      </c>
      <c r="AB40" s="7">
        <v>17179510.87299932</v>
      </c>
      <c r="AC40" s="77" t="s">
        <v>25</v>
      </c>
      <c r="AD40" s="8">
        <v>0.8516829651141998</v>
      </c>
      <c r="AE40" s="8">
        <v>9.231407058940476</v>
      </c>
      <c r="AF40" s="8">
        <v>16.52627741087914</v>
      </c>
      <c r="AG40" s="8">
        <v>11.806756643861478</v>
      </c>
      <c r="AH40" s="8">
        <v>-6.152410267752362</v>
      </c>
      <c r="AI40" s="8">
        <v>2.405516570762796</v>
      </c>
      <c r="AJ40" s="8">
        <v>3.832244556951929</v>
      </c>
      <c r="AK40" s="8">
        <v>2.1701510803093558</v>
      </c>
      <c r="AL40" s="8">
        <v>-8.011782919420874</v>
      </c>
      <c r="AM40" s="8">
        <v>-2.4743258856545203</v>
      </c>
      <c r="AN40" s="8">
        <v>7.0584483793517405</v>
      </c>
      <c r="AO40" s="8">
        <v>3.866272003643043</v>
      </c>
      <c r="AP40" s="9">
        <v>1.4926730412069016</v>
      </c>
      <c r="AQ40" s="77" t="s">
        <v>25</v>
      </c>
      <c r="AR40" s="8">
        <v>-3.4147639477404415</v>
      </c>
      <c r="AS40" s="8">
        <v>-0.16214324892492155</v>
      </c>
      <c r="AT40" s="8">
        <v>-1.462820945043318</v>
      </c>
      <c r="AU40" s="8">
        <v>-5.084087835057239</v>
      </c>
      <c r="AV40" s="8">
        <v>-4.202472772683427</v>
      </c>
      <c r="AW40" s="8">
        <v>-4.202472772683427</v>
      </c>
      <c r="AX40" s="8">
        <v>-0.01976753572254822</v>
      </c>
      <c r="AY40" s="8">
        <v>10.741720098514607</v>
      </c>
      <c r="AZ40" s="8">
        <v>13.33695169487344</v>
      </c>
      <c r="BA40" s="9">
        <v>0.05200006090798213</v>
      </c>
      <c r="BB40" s="8">
        <v>10.205917796117406</v>
      </c>
      <c r="BC40" s="8">
        <v>-1.9896185960208546</v>
      </c>
      <c r="BD40" s="9">
        <v>-0.609896139302657</v>
      </c>
      <c r="BE40" s="77" t="s">
        <v>25</v>
      </c>
      <c r="BF40" s="8">
        <f t="shared" si="23"/>
        <v>79.97963945902666</v>
      </c>
      <c r="BG40" s="8">
        <f t="shared" si="24"/>
        <v>7.477572432185808</v>
      </c>
      <c r="BH40" s="8">
        <f t="shared" si="25"/>
        <v>1.2231924511042882</v>
      </c>
      <c r="BI40" s="8">
        <f t="shared" si="25"/>
        <v>0.025538709896135325</v>
      </c>
      <c r="BJ40" s="8">
        <f t="shared" si="2"/>
        <v>9.47118269716109</v>
      </c>
      <c r="BK40" s="8">
        <f t="shared" si="3"/>
        <v>9.788516671131301</v>
      </c>
      <c r="BL40" s="8">
        <f t="shared" si="4"/>
        <v>3.4326350953300713</v>
      </c>
      <c r="BM40" s="8">
        <f t="shared" si="5"/>
        <v>10.12986793300961</v>
      </c>
      <c r="BN40" s="8">
        <f t="shared" si="6"/>
        <v>2.7841713028654427</v>
      </c>
      <c r="BO40" s="8">
        <f t="shared" si="7"/>
        <v>11.292105522875131</v>
      </c>
      <c r="BP40" s="8">
        <f t="shared" si="8"/>
        <v>0.4729228700707722</v>
      </c>
      <c r="BQ40" s="8">
        <f t="shared" si="9"/>
        <v>2.797089161024713</v>
      </c>
      <c r="BR40" s="9">
        <f t="shared" si="10"/>
        <v>21.084844612372315</v>
      </c>
      <c r="BS40" s="77" t="s">
        <v>25</v>
      </c>
      <c r="BT40" s="8">
        <f t="shared" si="11"/>
        <v>17.197808533172836</v>
      </c>
      <c r="BU40" s="8">
        <f t="shared" si="12"/>
        <v>0.6204735685398725</v>
      </c>
      <c r="BV40" s="8">
        <f t="shared" si="13"/>
        <v>7.255679592800517</v>
      </c>
      <c r="BW40" s="8">
        <f t="shared" si="14"/>
        <v>9.321655371832444</v>
      </c>
      <c r="BX40" s="8">
        <f t="shared" si="15"/>
        <v>1.9831812370923125</v>
      </c>
      <c r="BY40" s="8">
        <f t="shared" si="16"/>
        <v>1.9831812370923125</v>
      </c>
      <c r="BZ40" s="8">
        <f t="shared" si="17"/>
        <v>99.16062922929181</v>
      </c>
      <c r="CA40" s="8">
        <f t="shared" si="18"/>
        <v>1.31519373722266</v>
      </c>
      <c r="CB40" s="8">
        <f t="shared" si="19"/>
        <v>0.47582296651448264</v>
      </c>
      <c r="CC40" s="9">
        <f t="shared" si="20"/>
        <v>100</v>
      </c>
      <c r="CD40" s="8">
        <f t="shared" si="26"/>
        <v>8.80016964495875</v>
      </c>
      <c r="CE40" s="8">
        <f t="shared" si="21"/>
        <v>19.422728070591063</v>
      </c>
      <c r="CF40" s="9">
        <f t="shared" si="22"/>
        <v>71.7771022844502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2">
      <c r="A41" s="77" t="s">
        <v>26</v>
      </c>
      <c r="B41" s="1">
        <v>5644023.508410951</v>
      </c>
      <c r="C41" s="1">
        <v>587566.987715235</v>
      </c>
      <c r="D41" s="1">
        <v>39927.226248017054</v>
      </c>
      <c r="E41" s="1">
        <v>6789.618266403954</v>
      </c>
      <c r="F41" s="1">
        <v>1055464.0445482417</v>
      </c>
      <c r="G41" s="1">
        <v>368525.07633449475</v>
      </c>
      <c r="H41" s="1">
        <v>138208.64951267798</v>
      </c>
      <c r="I41" s="1">
        <v>508848.9057858806</v>
      </c>
      <c r="J41" s="1">
        <v>168535</v>
      </c>
      <c r="K41" s="1">
        <v>1032081</v>
      </c>
      <c r="L41" s="1">
        <v>291686</v>
      </c>
      <c r="M41" s="1">
        <v>268221</v>
      </c>
      <c r="N41" s="1">
        <v>1178170</v>
      </c>
      <c r="O41" s="77" t="s">
        <v>26</v>
      </c>
      <c r="P41" s="1">
        <v>1340206.5348875592</v>
      </c>
      <c r="Q41" s="1">
        <v>80931.2765261175</v>
      </c>
      <c r="R41" s="1">
        <v>335205.0596977136</v>
      </c>
      <c r="S41" s="1">
        <v>924070.1986637281</v>
      </c>
      <c r="T41" s="1">
        <v>84120</v>
      </c>
      <c r="U41" s="1">
        <v>84120</v>
      </c>
      <c r="V41" s="1">
        <v>7068350.043298511</v>
      </c>
      <c r="W41" s="1">
        <v>93749</v>
      </c>
      <c r="X41" s="1">
        <v>33918</v>
      </c>
      <c r="Y41" s="7">
        <v>7128181.043298511</v>
      </c>
      <c r="Z41" s="1">
        <v>634283.8322296559</v>
      </c>
      <c r="AA41" s="1">
        <v>1423989.1208827365</v>
      </c>
      <c r="AB41" s="7">
        <v>5010077.090186118</v>
      </c>
      <c r="AC41" s="77" t="s">
        <v>26</v>
      </c>
      <c r="AD41" s="8">
        <v>-3.8570597222235348</v>
      </c>
      <c r="AE41" s="8">
        <v>-6.125070443348257</v>
      </c>
      <c r="AF41" s="8">
        <v>14.155463425965504</v>
      </c>
      <c r="AG41" s="8">
        <v>19.097769511964525</v>
      </c>
      <c r="AH41" s="8">
        <v>-8.970281454204374</v>
      </c>
      <c r="AI41" s="8">
        <v>-20.802515378617958</v>
      </c>
      <c r="AJ41" s="8">
        <v>15.725512810844139</v>
      </c>
      <c r="AK41" s="8">
        <v>3.941743397113709</v>
      </c>
      <c r="AL41" s="8">
        <v>-4.22243059699372</v>
      </c>
      <c r="AM41" s="8">
        <v>-2.703719310947518</v>
      </c>
      <c r="AN41" s="8">
        <v>-5.154484974214569</v>
      </c>
      <c r="AO41" s="8">
        <v>3.744488280343467</v>
      </c>
      <c r="AP41" s="9">
        <v>0.9321599021322056</v>
      </c>
      <c r="AQ41" s="77" t="s">
        <v>26</v>
      </c>
      <c r="AR41" s="8">
        <v>-5.612084706970579</v>
      </c>
      <c r="AS41" s="8">
        <v>-2.3914029739967075</v>
      </c>
      <c r="AT41" s="8">
        <v>-4.832717071274905</v>
      </c>
      <c r="AU41" s="8">
        <v>-6.162025231837611</v>
      </c>
      <c r="AV41" s="8">
        <v>-4.202254868466007</v>
      </c>
      <c r="AW41" s="8">
        <v>-4.202254868466007</v>
      </c>
      <c r="AX41" s="8">
        <v>-4.1989146392700745</v>
      </c>
      <c r="AY41" s="8">
        <v>6.112123510169894</v>
      </c>
      <c r="AZ41" s="8">
        <v>8.60015368852459</v>
      </c>
      <c r="BA41" s="9">
        <v>-4.130157290679999</v>
      </c>
      <c r="BB41" s="8">
        <v>-4.845214149291646</v>
      </c>
      <c r="BC41" s="8">
        <v>-12.358906526402851</v>
      </c>
      <c r="BD41" s="9">
        <v>-1.5077922113100761</v>
      </c>
      <c r="BE41" s="77" t="s">
        <v>26</v>
      </c>
      <c r="BF41" s="8">
        <f t="shared" si="23"/>
        <v>79.17901459190804</v>
      </c>
      <c r="BG41" s="8">
        <f t="shared" si="24"/>
        <v>8.242874081707427</v>
      </c>
      <c r="BH41" s="8">
        <f t="shared" si="25"/>
        <v>0.5601320449843827</v>
      </c>
      <c r="BI41" s="8">
        <f t="shared" si="25"/>
        <v>0.09525036226159192</v>
      </c>
      <c r="BJ41" s="8">
        <f t="shared" si="2"/>
        <v>14.806919719589976</v>
      </c>
      <c r="BK41" s="8">
        <f t="shared" si="3"/>
        <v>5.169973575249747</v>
      </c>
      <c r="BL41" s="8">
        <f t="shared" si="4"/>
        <v>1.9389048717079582</v>
      </c>
      <c r="BM41" s="8">
        <f t="shared" si="5"/>
        <v>7.138551934848369</v>
      </c>
      <c r="BN41" s="8">
        <f t="shared" si="6"/>
        <v>2.364347916758463</v>
      </c>
      <c r="BO41" s="8">
        <f t="shared" si="7"/>
        <v>14.478883094170298</v>
      </c>
      <c r="BP41" s="8">
        <f t="shared" si="8"/>
        <v>4.092011667888622</v>
      </c>
      <c r="BQ41" s="8">
        <f t="shared" si="9"/>
        <v>3.7628253038293034</v>
      </c>
      <c r="BR41" s="9">
        <f t="shared" si="10"/>
        <v>16.528340018911905</v>
      </c>
      <c r="BS41" s="77" t="s">
        <v>26</v>
      </c>
      <c r="BT41" s="8">
        <f t="shared" si="11"/>
        <v>18.801522109873194</v>
      </c>
      <c r="BU41" s="8">
        <f t="shared" si="12"/>
        <v>1.1353706651741715</v>
      </c>
      <c r="BV41" s="8">
        <f t="shared" si="13"/>
        <v>4.702532913538347</v>
      </c>
      <c r="BW41" s="8">
        <f t="shared" si="14"/>
        <v>12.963618531160675</v>
      </c>
      <c r="BX41" s="8">
        <f t="shared" si="15"/>
        <v>1.1801047067832906</v>
      </c>
      <c r="BY41" s="8">
        <f t="shared" si="16"/>
        <v>1.1801047067832906</v>
      </c>
      <c r="BZ41" s="8">
        <f t="shared" si="17"/>
        <v>99.16064140856454</v>
      </c>
      <c r="CA41" s="8">
        <f t="shared" si="18"/>
        <v>1.3151882567311783</v>
      </c>
      <c r="CB41" s="8">
        <f t="shared" si="19"/>
        <v>0.47582966529571624</v>
      </c>
      <c r="CC41" s="9">
        <f t="shared" si="20"/>
        <v>100</v>
      </c>
      <c r="CD41" s="8">
        <f t="shared" si="26"/>
        <v>8.973576978279665</v>
      </c>
      <c r="CE41" s="8">
        <f t="shared" si="21"/>
        <v>20.145990396058806</v>
      </c>
      <c r="CF41" s="9">
        <f t="shared" si="22"/>
        <v>70.88043262566153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2">
      <c r="A42" s="77" t="s">
        <v>27</v>
      </c>
      <c r="B42" s="1">
        <v>4447854.610222189</v>
      </c>
      <c r="C42" s="1">
        <v>214267.04983821412</v>
      </c>
      <c r="D42" s="1">
        <v>382151.18525797594</v>
      </c>
      <c r="E42" s="1">
        <v>6567.22037077997</v>
      </c>
      <c r="F42" s="1">
        <v>685293.6006905292</v>
      </c>
      <c r="G42" s="1">
        <v>1135499.5681158397</v>
      </c>
      <c r="H42" s="1">
        <v>238250.93113377795</v>
      </c>
      <c r="I42" s="1">
        <v>111643.05481507225</v>
      </c>
      <c r="J42" s="1">
        <v>44262</v>
      </c>
      <c r="K42" s="1">
        <v>550080</v>
      </c>
      <c r="L42" s="1">
        <v>0</v>
      </c>
      <c r="M42" s="1">
        <v>171988</v>
      </c>
      <c r="N42" s="1">
        <v>907852</v>
      </c>
      <c r="O42" s="77" t="s">
        <v>27</v>
      </c>
      <c r="P42" s="1">
        <v>1603560.2768522496</v>
      </c>
      <c r="Q42" s="1">
        <v>59898.40237315509</v>
      </c>
      <c r="R42" s="1">
        <v>488944.5063455325</v>
      </c>
      <c r="S42" s="1">
        <v>1054717.3681335622</v>
      </c>
      <c r="T42" s="1">
        <v>144206</v>
      </c>
      <c r="U42" s="1">
        <v>144206</v>
      </c>
      <c r="V42" s="1">
        <v>6195620.887074439</v>
      </c>
      <c r="W42" s="1">
        <v>82174</v>
      </c>
      <c r="X42" s="1">
        <v>29730</v>
      </c>
      <c r="Y42" s="7">
        <v>6248064.887074439</v>
      </c>
      <c r="Z42" s="1">
        <v>602985.4554669701</v>
      </c>
      <c r="AA42" s="1">
        <v>1820793.168806369</v>
      </c>
      <c r="AB42" s="7">
        <v>3771842.2628011</v>
      </c>
      <c r="AC42" s="77" t="s">
        <v>27</v>
      </c>
      <c r="AD42" s="8">
        <v>13.186459707811347</v>
      </c>
      <c r="AE42" s="8">
        <v>-11.451085744227479</v>
      </c>
      <c r="AF42" s="8">
        <v>16.650240887902118</v>
      </c>
      <c r="AG42" s="8">
        <v>2.242812321093597</v>
      </c>
      <c r="AH42" s="8">
        <v>21.61038709931479</v>
      </c>
      <c r="AI42" s="8">
        <v>31.701019325659598</v>
      </c>
      <c r="AJ42" s="8">
        <v>57.53911766226746</v>
      </c>
      <c r="AK42" s="8">
        <v>4.781416710403693</v>
      </c>
      <c r="AL42" s="8">
        <v>-12.88036846041806</v>
      </c>
      <c r="AM42" s="8">
        <v>-1.1809849565439214</v>
      </c>
      <c r="AN42" s="8" t="s">
        <v>157</v>
      </c>
      <c r="AO42" s="8">
        <v>3.2743867655447803</v>
      </c>
      <c r="AP42" s="9">
        <v>1.3007213831811157</v>
      </c>
      <c r="AQ42" s="77" t="s">
        <v>27</v>
      </c>
      <c r="AR42" s="8">
        <v>-2.800147193006726</v>
      </c>
      <c r="AS42" s="8">
        <v>-4.364231627843003</v>
      </c>
      <c r="AT42" s="8">
        <v>9.248480540701745</v>
      </c>
      <c r="AU42" s="8">
        <v>-7.446134547195178</v>
      </c>
      <c r="AV42" s="8">
        <v>-4.202428719474929</v>
      </c>
      <c r="AW42" s="8">
        <v>-4.202428719474929</v>
      </c>
      <c r="AX42" s="8">
        <v>8.126809667894806</v>
      </c>
      <c r="AY42" s="8">
        <v>19.764476119685774</v>
      </c>
      <c r="AZ42" s="8">
        <v>22.572665429808286</v>
      </c>
      <c r="BA42" s="9">
        <v>8.204413832460379</v>
      </c>
      <c r="BB42" s="8">
        <v>4.684363555206912</v>
      </c>
      <c r="BC42" s="8">
        <v>27.71262936720083</v>
      </c>
      <c r="BD42" s="9">
        <v>1.168990486329187</v>
      </c>
      <c r="BE42" s="77" t="s">
        <v>27</v>
      </c>
      <c r="BF42" s="8">
        <f t="shared" si="23"/>
        <v>71.18771476627268</v>
      </c>
      <c r="BG42" s="8">
        <f t="shared" si="24"/>
        <v>3.4293345813593397</v>
      </c>
      <c r="BH42" s="8">
        <f t="shared" si="25"/>
        <v>6.116312685044992</v>
      </c>
      <c r="BI42" s="8">
        <f t="shared" si="25"/>
        <v>0.10510806928983368</v>
      </c>
      <c r="BJ42" s="8">
        <f t="shared" si="2"/>
        <v>10.968093530978157</v>
      </c>
      <c r="BK42" s="8">
        <f t="shared" si="3"/>
        <v>18.17361997095904</v>
      </c>
      <c r="BL42" s="8">
        <f t="shared" si="4"/>
        <v>3.8131955323744298</v>
      </c>
      <c r="BM42" s="8">
        <f t="shared" si="5"/>
        <v>1.7868421156449834</v>
      </c>
      <c r="BN42" s="8">
        <f t="shared" si="6"/>
        <v>0.7084113369495593</v>
      </c>
      <c r="BO42" s="8">
        <f t="shared" si="7"/>
        <v>8.804005879291797</v>
      </c>
      <c r="BP42" s="8">
        <f t="shared" si="8"/>
        <v>0</v>
      </c>
      <c r="BQ42" s="8">
        <f t="shared" si="9"/>
        <v>2.7526602733559438</v>
      </c>
      <c r="BR42" s="9">
        <f t="shared" si="10"/>
        <v>14.53013079102461</v>
      </c>
      <c r="BS42" s="77" t="s">
        <v>27</v>
      </c>
      <c r="BT42" s="8">
        <f t="shared" si="11"/>
        <v>25.664910749720022</v>
      </c>
      <c r="BU42" s="8">
        <f t="shared" si="12"/>
        <v>0.9586712599139091</v>
      </c>
      <c r="BV42" s="8">
        <f t="shared" si="13"/>
        <v>7.825535028565833</v>
      </c>
      <c r="BW42" s="8">
        <f t="shared" si="14"/>
        <v>16.880704461240278</v>
      </c>
      <c r="BX42" s="8">
        <f t="shared" si="15"/>
        <v>2.3080106017836552</v>
      </c>
      <c r="BY42" s="8">
        <f t="shared" si="16"/>
        <v>2.3080106017836552</v>
      </c>
      <c r="BZ42" s="8">
        <f t="shared" si="17"/>
        <v>99.16063611777636</v>
      </c>
      <c r="CA42" s="8">
        <f t="shared" si="18"/>
        <v>1.3151912069606677</v>
      </c>
      <c r="CB42" s="8">
        <f t="shared" si="19"/>
        <v>0.4758273247370294</v>
      </c>
      <c r="CC42" s="9">
        <f t="shared" si="20"/>
        <v>100</v>
      </c>
      <c r="CD42" s="8">
        <f t="shared" si="26"/>
        <v>9.732445972040402</v>
      </c>
      <c r="CE42" s="8">
        <f t="shared" si="21"/>
        <v>29.38838902498026</v>
      </c>
      <c r="CF42" s="9">
        <f t="shared" si="22"/>
        <v>60.87916500297934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2">
      <c r="A43" s="77" t="s">
        <v>28</v>
      </c>
      <c r="B43" s="1">
        <v>8268323.825862099</v>
      </c>
      <c r="C43" s="1">
        <v>1258991.7427684758</v>
      </c>
      <c r="D43" s="1">
        <v>160297.66966894033</v>
      </c>
      <c r="E43" s="1">
        <v>34879.569513691524</v>
      </c>
      <c r="F43" s="1">
        <v>625660.1164835697</v>
      </c>
      <c r="G43" s="1">
        <v>1158659.838762063</v>
      </c>
      <c r="H43" s="1">
        <v>71805.22990050806</v>
      </c>
      <c r="I43" s="1">
        <v>685306.6587648506</v>
      </c>
      <c r="J43" s="1">
        <v>64909</v>
      </c>
      <c r="K43" s="1">
        <v>1159683</v>
      </c>
      <c r="L43" s="1">
        <v>138382</v>
      </c>
      <c r="M43" s="1">
        <v>277069</v>
      </c>
      <c r="N43" s="1">
        <v>2632680</v>
      </c>
      <c r="O43" s="77" t="s">
        <v>28</v>
      </c>
      <c r="P43" s="1">
        <v>1868109.5055293445</v>
      </c>
      <c r="Q43" s="1">
        <v>159355.16411908405</v>
      </c>
      <c r="R43" s="1">
        <v>494199.76594281505</v>
      </c>
      <c r="S43" s="1">
        <v>1214554.5754674454</v>
      </c>
      <c r="T43" s="1">
        <v>466665</v>
      </c>
      <c r="U43" s="1">
        <v>466665</v>
      </c>
      <c r="V43" s="1">
        <v>10603098.331391444</v>
      </c>
      <c r="W43" s="1">
        <v>140631</v>
      </c>
      <c r="X43" s="1">
        <v>50879</v>
      </c>
      <c r="Y43" s="7">
        <v>10692850.331391444</v>
      </c>
      <c r="Z43" s="1">
        <v>1454168.9819511077</v>
      </c>
      <c r="AA43" s="1">
        <v>1784319.9552456327</v>
      </c>
      <c r="AB43" s="7">
        <v>7364609.394194704</v>
      </c>
      <c r="AC43" s="77" t="s">
        <v>28</v>
      </c>
      <c r="AD43" s="8">
        <v>0.999983625610583</v>
      </c>
      <c r="AE43" s="8">
        <v>0.10425140415635856</v>
      </c>
      <c r="AF43" s="8">
        <v>13.231588566112107</v>
      </c>
      <c r="AG43" s="8">
        <v>2.0334928943795805</v>
      </c>
      <c r="AH43" s="8">
        <v>4.070489173459516</v>
      </c>
      <c r="AI43" s="8">
        <v>-3.552390474072599</v>
      </c>
      <c r="AJ43" s="8">
        <v>43.740910073905454</v>
      </c>
      <c r="AK43" s="8">
        <v>1.614236476165598</v>
      </c>
      <c r="AL43" s="8">
        <v>-12.273280172996351</v>
      </c>
      <c r="AM43" s="8">
        <v>-1.7187812509534188</v>
      </c>
      <c r="AN43" s="8">
        <v>-4.480476003119974</v>
      </c>
      <c r="AO43" s="8">
        <v>3.709013325348106</v>
      </c>
      <c r="AP43" s="9">
        <v>2.833318295110859</v>
      </c>
      <c r="AQ43" s="77" t="s">
        <v>28</v>
      </c>
      <c r="AR43" s="8">
        <v>0.6784838780427471</v>
      </c>
      <c r="AS43" s="8">
        <v>0.7776866971131906</v>
      </c>
      <c r="AT43" s="8">
        <v>5.103058517109596</v>
      </c>
      <c r="AU43" s="8">
        <v>-1.0296002677811777</v>
      </c>
      <c r="AV43" s="8">
        <v>-4.2027105255594925</v>
      </c>
      <c r="AW43" s="8">
        <v>-4.2027105255594925</v>
      </c>
      <c r="AX43" s="8">
        <v>0.7026197751238329</v>
      </c>
      <c r="AY43" s="8">
        <v>11.541085025380712</v>
      </c>
      <c r="AZ43" s="8">
        <v>14.155261386582904</v>
      </c>
      <c r="BA43" s="9">
        <v>0.7748991363750937</v>
      </c>
      <c r="BB43" s="8">
        <v>1.4467206898709983</v>
      </c>
      <c r="BC43" s="8">
        <v>-1.0099622826013244</v>
      </c>
      <c r="BD43" s="9">
        <v>0.9796400737942905</v>
      </c>
      <c r="BE43" s="77" t="s">
        <v>28</v>
      </c>
      <c r="BF43" s="8">
        <f t="shared" si="23"/>
        <v>77.32572297947947</v>
      </c>
      <c r="BG43" s="8">
        <f t="shared" si="24"/>
        <v>11.774145375180288</v>
      </c>
      <c r="BH43" s="8">
        <f t="shared" si="25"/>
        <v>1.4991107581329162</v>
      </c>
      <c r="BI43" s="8">
        <f t="shared" si="25"/>
        <v>0.3261952466621002</v>
      </c>
      <c r="BJ43" s="8">
        <f t="shared" si="2"/>
        <v>5.851200541419656</v>
      </c>
      <c r="BK43" s="8">
        <f t="shared" si="3"/>
        <v>10.835837057968888</v>
      </c>
      <c r="BL43" s="8">
        <f t="shared" si="4"/>
        <v>0.6715256238994243</v>
      </c>
      <c r="BM43" s="8">
        <f t="shared" si="5"/>
        <v>6.409017591436471</v>
      </c>
      <c r="BN43" s="8">
        <f t="shared" si="6"/>
        <v>0.6070317828113984</v>
      </c>
      <c r="BO43" s="8">
        <f t="shared" si="7"/>
        <v>10.845405706235974</v>
      </c>
      <c r="BP43" s="8">
        <f t="shared" si="8"/>
        <v>1.2941544650049597</v>
      </c>
      <c r="BQ43" s="8">
        <f t="shared" si="9"/>
        <v>2.591161303236398</v>
      </c>
      <c r="BR43" s="9">
        <f t="shared" si="10"/>
        <v>24.620937527490984</v>
      </c>
      <c r="BS43" s="77" t="s">
        <v>28</v>
      </c>
      <c r="BT43" s="8">
        <f t="shared" si="11"/>
        <v>17.470641107217762</v>
      </c>
      <c r="BU43" s="8">
        <f t="shared" si="12"/>
        <v>1.4902964053584336</v>
      </c>
      <c r="BV43" s="8">
        <f t="shared" si="13"/>
        <v>4.621777642318365</v>
      </c>
      <c r="BW43" s="8">
        <f t="shared" si="14"/>
        <v>11.358567059540963</v>
      </c>
      <c r="BX43" s="8">
        <f t="shared" si="15"/>
        <v>4.364271317162199</v>
      </c>
      <c r="BY43" s="8">
        <f t="shared" si="16"/>
        <v>4.364271317162199</v>
      </c>
      <c r="BZ43" s="8">
        <f t="shared" si="17"/>
        <v>99.16063540385942</v>
      </c>
      <c r="CA43" s="8">
        <f t="shared" si="18"/>
        <v>1.3151872105339746</v>
      </c>
      <c r="CB43" s="8">
        <f t="shared" si="19"/>
        <v>0.47582261439339896</v>
      </c>
      <c r="CC43" s="9">
        <f t="shared" si="20"/>
        <v>100</v>
      </c>
      <c r="CD43" s="8">
        <f t="shared" si="26"/>
        <v>13.714566596500452</v>
      </c>
      <c r="CE43" s="8">
        <f t="shared" si="21"/>
        <v>16.828288293460318</v>
      </c>
      <c r="CF43" s="9">
        <f t="shared" si="22"/>
        <v>69.45714511003924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2">
      <c r="A44" s="77" t="s">
        <v>29</v>
      </c>
      <c r="B44" s="1">
        <v>5758233.092747005</v>
      </c>
      <c r="C44" s="1">
        <v>19083.068723544588</v>
      </c>
      <c r="D44" s="1">
        <v>533665.2842729699</v>
      </c>
      <c r="E44" s="1">
        <v>15967.769985809886</v>
      </c>
      <c r="F44" s="1">
        <v>372090.202351529</v>
      </c>
      <c r="G44" s="1">
        <v>3751235.4895160166</v>
      </c>
      <c r="H44" s="1">
        <v>209865.84378085897</v>
      </c>
      <c r="I44" s="1">
        <v>124409.43411627525</v>
      </c>
      <c r="J44" s="1">
        <v>31589</v>
      </c>
      <c r="K44" s="1">
        <v>395045</v>
      </c>
      <c r="L44" s="1">
        <v>0</v>
      </c>
      <c r="M44" s="1">
        <v>85893</v>
      </c>
      <c r="N44" s="1">
        <v>219389</v>
      </c>
      <c r="O44" s="77" t="s">
        <v>29</v>
      </c>
      <c r="P44" s="1">
        <v>1305755.8782198746</v>
      </c>
      <c r="Q44" s="1">
        <v>7906.07323897836</v>
      </c>
      <c r="R44" s="1">
        <v>407130.64957869303</v>
      </c>
      <c r="S44" s="1">
        <v>890719.1554022032</v>
      </c>
      <c r="T44" s="1">
        <v>28040</v>
      </c>
      <c r="U44" s="1">
        <v>28040</v>
      </c>
      <c r="V44" s="1">
        <v>7092028.970966879</v>
      </c>
      <c r="W44" s="1">
        <v>94063</v>
      </c>
      <c r="X44" s="1">
        <v>34031</v>
      </c>
      <c r="Y44" s="7">
        <v>7152060.970966879</v>
      </c>
      <c r="Z44" s="1">
        <v>568716.1229823245</v>
      </c>
      <c r="AA44" s="1">
        <v>4123325.6918675457</v>
      </c>
      <c r="AB44" s="7">
        <v>2399987.1561170095</v>
      </c>
      <c r="AC44" s="77" t="s">
        <v>29</v>
      </c>
      <c r="AD44" s="8">
        <v>30.573780714744537</v>
      </c>
      <c r="AE44" s="8">
        <v>0.6272567788458775</v>
      </c>
      <c r="AF44" s="8">
        <v>17.04873049397143</v>
      </c>
      <c r="AG44" s="8">
        <v>21.236567054951887</v>
      </c>
      <c r="AH44" s="8">
        <v>18.112791497409546</v>
      </c>
      <c r="AI44" s="8">
        <v>41.623029192403166</v>
      </c>
      <c r="AJ44" s="8">
        <v>119.57762511832645</v>
      </c>
      <c r="AK44" s="8">
        <v>5.136528606074145</v>
      </c>
      <c r="AL44" s="8">
        <v>-15.834487903655548</v>
      </c>
      <c r="AM44" s="8">
        <v>-3.393084221852685</v>
      </c>
      <c r="AN44" s="8" t="s">
        <v>157</v>
      </c>
      <c r="AO44" s="8">
        <v>1.9102310074392226</v>
      </c>
      <c r="AP44" s="9">
        <v>2.7790140402985144</v>
      </c>
      <c r="AQ44" s="77" t="s">
        <v>29</v>
      </c>
      <c r="AR44" s="8">
        <v>-7.189955083928315</v>
      </c>
      <c r="AS44" s="8">
        <v>-11.75947485483219</v>
      </c>
      <c r="AT44" s="8">
        <v>-0.6559234906638739</v>
      </c>
      <c r="AU44" s="8">
        <v>-9.858447115672266</v>
      </c>
      <c r="AV44" s="8">
        <v>-4.202254868466007</v>
      </c>
      <c r="AW44" s="8">
        <v>-4.202254868466007</v>
      </c>
      <c r="AX44" s="8">
        <v>21.311555315292953</v>
      </c>
      <c r="AY44" s="8">
        <v>34.368036112222164</v>
      </c>
      <c r="AZ44" s="8">
        <v>37.51565846365216</v>
      </c>
      <c r="BA44" s="9">
        <v>21.398632111157585</v>
      </c>
      <c r="BB44" s="8">
        <v>16.523678351375775</v>
      </c>
      <c r="BC44" s="8">
        <v>39.12404857280583</v>
      </c>
      <c r="BD44" s="9">
        <v>0.23825697188079656</v>
      </c>
      <c r="BE44" s="77" t="s">
        <v>29</v>
      </c>
      <c r="BF44" s="8">
        <f t="shared" si="23"/>
        <v>80.51152131003933</v>
      </c>
      <c r="BG44" s="8">
        <f t="shared" si="24"/>
        <v>0.2668191560587992</v>
      </c>
      <c r="BH44" s="8">
        <f t="shared" si="25"/>
        <v>7.461699312119039</v>
      </c>
      <c r="BI44" s="8">
        <f t="shared" si="25"/>
        <v>0.22326109985121145</v>
      </c>
      <c r="BJ44" s="8">
        <f t="shared" si="2"/>
        <v>5.202559148502708</v>
      </c>
      <c r="BK44" s="8">
        <f t="shared" si="3"/>
        <v>52.44971351256379</v>
      </c>
      <c r="BL44" s="8">
        <f t="shared" si="4"/>
        <v>2.9343408093525722</v>
      </c>
      <c r="BM44" s="8">
        <f t="shared" si="5"/>
        <v>1.7394906813756716</v>
      </c>
      <c r="BN44" s="8">
        <f t="shared" si="6"/>
        <v>0.44167688346383766</v>
      </c>
      <c r="BO44" s="8">
        <f t="shared" si="7"/>
        <v>5.523512755325327</v>
      </c>
      <c r="BP44" s="8">
        <f t="shared" si="8"/>
        <v>0</v>
      </c>
      <c r="BQ44" s="8">
        <f t="shared" si="9"/>
        <v>1.200954526935307</v>
      </c>
      <c r="BR44" s="9">
        <f t="shared" si="10"/>
        <v>3.0674934244910532</v>
      </c>
      <c r="BS44" s="77" t="s">
        <v>29</v>
      </c>
      <c r="BT44" s="8">
        <f t="shared" si="11"/>
        <v>18.25705742051792</v>
      </c>
      <c r="BU44" s="8">
        <f t="shared" si="12"/>
        <v>0.11054258724963786</v>
      </c>
      <c r="BV44" s="8">
        <f t="shared" si="13"/>
        <v>5.692494110877994</v>
      </c>
      <c r="BW44" s="8">
        <f t="shared" si="14"/>
        <v>12.454020722390288</v>
      </c>
      <c r="BX44" s="8">
        <f t="shared" si="15"/>
        <v>0.39205482327158214</v>
      </c>
      <c r="BY44" s="8">
        <f t="shared" si="16"/>
        <v>0.39205482327158214</v>
      </c>
      <c r="BZ44" s="8">
        <f t="shared" si="17"/>
        <v>99.16063355382883</v>
      </c>
      <c r="CA44" s="8">
        <f t="shared" si="18"/>
        <v>1.3151873338585889</v>
      </c>
      <c r="CB44" s="8">
        <f t="shared" si="19"/>
        <v>0.4758208876874184</v>
      </c>
      <c r="CC44" s="9">
        <f t="shared" si="20"/>
        <v>100</v>
      </c>
      <c r="CD44" s="8">
        <f t="shared" si="26"/>
        <v>8.01908911131802</v>
      </c>
      <c r="CE44" s="8">
        <f t="shared" si="21"/>
        <v>58.14028268563882</v>
      </c>
      <c r="CF44" s="9">
        <f t="shared" si="22"/>
        <v>33.84062820304316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2">
      <c r="A45" s="77" t="s">
        <v>30</v>
      </c>
      <c r="B45" s="1">
        <v>7448277.5421434855</v>
      </c>
      <c r="C45" s="1">
        <v>178058.0990526824</v>
      </c>
      <c r="D45" s="1">
        <v>255917.04481789924</v>
      </c>
      <c r="E45" s="1">
        <v>4438.982212656287</v>
      </c>
      <c r="F45" s="1">
        <v>402779.26927983575</v>
      </c>
      <c r="G45" s="1">
        <v>943028.4328746668</v>
      </c>
      <c r="H45" s="1">
        <v>81465.30005565092</v>
      </c>
      <c r="I45" s="1">
        <v>185567.4138500943</v>
      </c>
      <c r="J45" s="1">
        <v>46996</v>
      </c>
      <c r="K45" s="1">
        <v>784279</v>
      </c>
      <c r="L45" s="1">
        <v>3181623</v>
      </c>
      <c r="M45" s="1">
        <v>212319</v>
      </c>
      <c r="N45" s="1">
        <v>1171806</v>
      </c>
      <c r="O45" s="77" t="s">
        <v>30</v>
      </c>
      <c r="P45" s="1">
        <v>1160491.7880257904</v>
      </c>
      <c r="Q45" s="1">
        <v>73162.16990749068</v>
      </c>
      <c r="R45" s="1">
        <v>460125.8045367531</v>
      </c>
      <c r="S45" s="1">
        <v>627203.8135815467</v>
      </c>
      <c r="T45" s="1">
        <v>170243</v>
      </c>
      <c r="U45" s="1">
        <v>170243</v>
      </c>
      <c r="V45" s="1">
        <v>8779012.330169275</v>
      </c>
      <c r="W45" s="1">
        <v>116438</v>
      </c>
      <c r="X45" s="1">
        <v>42126</v>
      </c>
      <c r="Y45" s="7">
        <v>8853324.330169275</v>
      </c>
      <c r="Z45" s="1">
        <v>438414.12608323793</v>
      </c>
      <c r="AA45" s="1">
        <v>1345807.7021545025</v>
      </c>
      <c r="AB45" s="7">
        <v>6994790.501931535</v>
      </c>
      <c r="AC45" s="77" t="s">
        <v>30</v>
      </c>
      <c r="AD45" s="8">
        <v>1.109506563165692</v>
      </c>
      <c r="AE45" s="8">
        <v>-13.652660261061836</v>
      </c>
      <c r="AF45" s="8">
        <v>12.599289894779897</v>
      </c>
      <c r="AG45" s="8">
        <v>-1.3425228742598951</v>
      </c>
      <c r="AH45" s="8">
        <v>19.02157721698088</v>
      </c>
      <c r="AI45" s="8">
        <v>-11.15503247779241</v>
      </c>
      <c r="AJ45" s="8">
        <v>61.13102834686438</v>
      </c>
      <c r="AK45" s="8">
        <v>3.0634107596358913</v>
      </c>
      <c r="AL45" s="8">
        <v>-12.21115947172772</v>
      </c>
      <c r="AM45" s="8">
        <v>-2.1858182475789003</v>
      </c>
      <c r="AN45" s="8">
        <v>1.9735926970307487</v>
      </c>
      <c r="AO45" s="8">
        <v>6.582098018643922</v>
      </c>
      <c r="AP45" s="9">
        <v>4.2984854634396426</v>
      </c>
      <c r="AQ45" s="77" t="s">
        <v>30</v>
      </c>
      <c r="AR45" s="8">
        <v>-3.9764527128388516</v>
      </c>
      <c r="AS45" s="8">
        <v>-3.88615690880627</v>
      </c>
      <c r="AT45" s="8">
        <v>7.233900098620184</v>
      </c>
      <c r="AU45" s="8">
        <v>-10.825290881199692</v>
      </c>
      <c r="AV45" s="8">
        <v>-4.202328499642678</v>
      </c>
      <c r="AW45" s="8">
        <v>-4.202328499642678</v>
      </c>
      <c r="AX45" s="8">
        <v>0.29941161988010595</v>
      </c>
      <c r="AY45" s="8">
        <v>11.095421194744725</v>
      </c>
      <c r="AZ45" s="8">
        <v>13.697336104288683</v>
      </c>
      <c r="BA45" s="9">
        <v>0.3714152366189258</v>
      </c>
      <c r="BB45" s="8">
        <v>0.09636400959589349</v>
      </c>
      <c r="BC45" s="8">
        <v>-3.8598957931086977</v>
      </c>
      <c r="BD45" s="9">
        <v>1.1542664658405388</v>
      </c>
      <c r="BE45" s="77" t="s">
        <v>30</v>
      </c>
      <c r="BF45" s="8">
        <f t="shared" si="23"/>
        <v>84.12972646627388</v>
      </c>
      <c r="BG45" s="8">
        <f t="shared" si="24"/>
        <v>2.0112004532118832</v>
      </c>
      <c r="BH45" s="8">
        <f t="shared" si="25"/>
        <v>2.8906322108387745</v>
      </c>
      <c r="BI45" s="8">
        <f t="shared" si="25"/>
        <v>0.05013915730534875</v>
      </c>
      <c r="BJ45" s="8">
        <f t="shared" si="2"/>
        <v>4.5494692644128465</v>
      </c>
      <c r="BK45" s="8">
        <f t="shared" si="3"/>
        <v>10.651687408097429</v>
      </c>
      <c r="BL45" s="8">
        <f t="shared" si="4"/>
        <v>0.9201662225119601</v>
      </c>
      <c r="BM45" s="8">
        <f t="shared" si="5"/>
        <v>2.0960196072083384</v>
      </c>
      <c r="BN45" s="8">
        <f t="shared" si="6"/>
        <v>0.5308288530654275</v>
      </c>
      <c r="BO45" s="8">
        <f t="shared" si="7"/>
        <v>8.858582050670277</v>
      </c>
      <c r="BP45" s="8">
        <f t="shared" si="8"/>
        <v>35.93704332233774</v>
      </c>
      <c r="BQ45" s="8">
        <f t="shared" si="9"/>
        <v>2.398183914673557</v>
      </c>
      <c r="BR45" s="9">
        <f t="shared" si="10"/>
        <v>13.235774001940298</v>
      </c>
      <c r="BS45" s="77" t="s">
        <v>30</v>
      </c>
      <c r="BT45" s="8">
        <f t="shared" si="11"/>
        <v>13.107977802995519</v>
      </c>
      <c r="BU45" s="8">
        <f t="shared" si="12"/>
        <v>0.8263807715501577</v>
      </c>
      <c r="BV45" s="8">
        <f t="shared" si="13"/>
        <v>5.197209402673668</v>
      </c>
      <c r="BW45" s="8">
        <f t="shared" si="14"/>
        <v>7.084387628771695</v>
      </c>
      <c r="BX45" s="8">
        <f t="shared" si="15"/>
        <v>1.9229274072775886</v>
      </c>
      <c r="BY45" s="8">
        <f t="shared" si="16"/>
        <v>1.9229274072775886</v>
      </c>
      <c r="BZ45" s="8">
        <f t="shared" si="17"/>
        <v>99.16063167654698</v>
      </c>
      <c r="CA45" s="8">
        <f t="shared" si="18"/>
        <v>1.3151895904594484</v>
      </c>
      <c r="CB45" s="8">
        <f t="shared" si="19"/>
        <v>0.47582126700643024</v>
      </c>
      <c r="CC45" s="9">
        <f t="shared" si="20"/>
        <v>100</v>
      </c>
      <c r="CD45" s="8">
        <f t="shared" si="26"/>
        <v>4.993888943254104</v>
      </c>
      <c r="CE45" s="8">
        <f t="shared" si="21"/>
        <v>15.329830413036373</v>
      </c>
      <c r="CF45" s="9">
        <f t="shared" si="22"/>
        <v>79.67628064370953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2">
      <c r="A46" s="77" t="s">
        <v>31</v>
      </c>
      <c r="B46" s="1">
        <v>6830994.491838455</v>
      </c>
      <c r="C46" s="1">
        <v>231489.69393188882</v>
      </c>
      <c r="D46" s="1">
        <v>421807.9789171246</v>
      </c>
      <c r="E46" s="1">
        <v>139832.42754858473</v>
      </c>
      <c r="F46" s="1">
        <v>64367.35967494486</v>
      </c>
      <c r="G46" s="1">
        <v>3110086.2095613694</v>
      </c>
      <c r="H46" s="1">
        <v>93032.94345957237</v>
      </c>
      <c r="I46" s="1">
        <v>285740.87874497095</v>
      </c>
      <c r="J46" s="1">
        <v>69331</v>
      </c>
      <c r="K46" s="1">
        <v>982703</v>
      </c>
      <c r="L46" s="1">
        <v>31893</v>
      </c>
      <c r="M46" s="1">
        <v>280810</v>
      </c>
      <c r="N46" s="1">
        <v>1119900</v>
      </c>
      <c r="O46" s="77" t="s">
        <v>31</v>
      </c>
      <c r="P46" s="1">
        <v>1383012.600196817</v>
      </c>
      <c r="Q46" s="1">
        <v>0</v>
      </c>
      <c r="R46" s="1">
        <v>661318.6640467871</v>
      </c>
      <c r="S46" s="1">
        <v>721693.9361500298</v>
      </c>
      <c r="T46" s="1">
        <v>582553</v>
      </c>
      <c r="U46" s="1">
        <v>582553</v>
      </c>
      <c r="V46" s="1">
        <v>8796560.092035271</v>
      </c>
      <c r="W46" s="1">
        <v>116671</v>
      </c>
      <c r="X46" s="1">
        <v>42210</v>
      </c>
      <c r="Y46" s="7">
        <v>8871021.092035271</v>
      </c>
      <c r="Z46" s="1">
        <v>793130.1003975982</v>
      </c>
      <c r="AA46" s="1">
        <v>3174453.5692363144</v>
      </c>
      <c r="AB46" s="7">
        <v>4828976.422401359</v>
      </c>
      <c r="AC46" s="77" t="s">
        <v>31</v>
      </c>
      <c r="AD46" s="8">
        <v>21.080612596196037</v>
      </c>
      <c r="AE46" s="8">
        <v>6.015261617852788</v>
      </c>
      <c r="AF46" s="8">
        <v>16.301271689647006</v>
      </c>
      <c r="AG46" s="8">
        <v>6.203286851575682</v>
      </c>
      <c r="AH46" s="8">
        <v>-27.11167128903301</v>
      </c>
      <c r="AI46" s="8">
        <v>53.48555577377467</v>
      </c>
      <c r="AJ46" s="8">
        <v>38.994883454908255</v>
      </c>
      <c r="AK46" s="8">
        <v>4.420980231998029</v>
      </c>
      <c r="AL46" s="8">
        <v>-13.379560219890054</v>
      </c>
      <c r="AM46" s="8">
        <v>-1.9609740621873002</v>
      </c>
      <c r="AN46" s="8">
        <v>-4.81690393052198</v>
      </c>
      <c r="AO46" s="8">
        <v>3.2685843734600364</v>
      </c>
      <c r="AP46" s="9">
        <v>3.1246805842166476</v>
      </c>
      <c r="AQ46" s="77" t="s">
        <v>31</v>
      </c>
      <c r="AR46" s="8">
        <v>-11.142433693065158</v>
      </c>
      <c r="AS46" s="8" t="s">
        <v>157</v>
      </c>
      <c r="AT46" s="8">
        <v>-2.9179001950746986</v>
      </c>
      <c r="AU46" s="8">
        <v>-17.543532916351644</v>
      </c>
      <c r="AV46" s="8">
        <v>-1.6990594341755791</v>
      </c>
      <c r="AW46" s="8">
        <v>-1.6990594341755791</v>
      </c>
      <c r="AX46" s="8">
        <v>12.910296732072274</v>
      </c>
      <c r="AY46" s="8">
        <v>25.064048280075895</v>
      </c>
      <c r="AZ46" s="8">
        <v>27.994420522772756</v>
      </c>
      <c r="BA46" s="9">
        <v>12.991351638062861</v>
      </c>
      <c r="BB46" s="8">
        <v>11.284399974674947</v>
      </c>
      <c r="BC46" s="8">
        <v>50.11969235278582</v>
      </c>
      <c r="BD46" s="9">
        <v>-2.7088929275770623</v>
      </c>
      <c r="BE46" s="77" t="s">
        <v>31</v>
      </c>
      <c r="BF46" s="8">
        <f t="shared" si="23"/>
        <v>77.00347480823343</v>
      </c>
      <c r="BG46" s="8">
        <f t="shared" si="24"/>
        <v>2.60950449255192</v>
      </c>
      <c r="BH46" s="8">
        <f t="shared" si="25"/>
        <v>4.754897711784716</v>
      </c>
      <c r="BI46" s="8">
        <f t="shared" si="25"/>
        <v>1.5762833398528544</v>
      </c>
      <c r="BJ46" s="8">
        <f t="shared" si="2"/>
        <v>0.7255913271667931</v>
      </c>
      <c r="BK46" s="8">
        <f t="shared" si="3"/>
        <v>35.058942790179124</v>
      </c>
      <c r="BL46" s="8">
        <f t="shared" si="4"/>
        <v>1.0487286919326657</v>
      </c>
      <c r="BM46" s="8">
        <f t="shared" si="5"/>
        <v>3.2210596252726718</v>
      </c>
      <c r="BN46" s="8">
        <f t="shared" si="6"/>
        <v>0.7815447543265106</v>
      </c>
      <c r="BO46" s="8">
        <f t="shared" si="7"/>
        <v>11.077676287821104</v>
      </c>
      <c r="BP46" s="8">
        <f t="shared" si="8"/>
        <v>0.35951892875820923</v>
      </c>
      <c r="BQ46" s="8">
        <f t="shared" si="9"/>
        <v>3.165475508249231</v>
      </c>
      <c r="BR46" s="9">
        <f t="shared" si="10"/>
        <v>12.624251350337644</v>
      </c>
      <c r="BS46" s="77" t="s">
        <v>31</v>
      </c>
      <c r="BT46" s="8">
        <f t="shared" si="11"/>
        <v>15.590230096944946</v>
      </c>
      <c r="BU46" s="8">
        <f t="shared" si="12"/>
        <v>0</v>
      </c>
      <c r="BV46" s="8">
        <f t="shared" si="13"/>
        <v>7.454820106791801</v>
      </c>
      <c r="BW46" s="8">
        <f t="shared" si="14"/>
        <v>8.135409990153143</v>
      </c>
      <c r="BX46" s="8">
        <f t="shared" si="15"/>
        <v>6.566921597368734</v>
      </c>
      <c r="BY46" s="8">
        <f t="shared" si="16"/>
        <v>6.566921597368734</v>
      </c>
      <c r="BZ46" s="8">
        <f t="shared" si="17"/>
        <v>99.16062650254712</v>
      </c>
      <c r="CA46" s="8">
        <f t="shared" si="18"/>
        <v>1.3151924540541506</v>
      </c>
      <c r="CB46" s="8">
        <f t="shared" si="19"/>
        <v>0.4758189566012608</v>
      </c>
      <c r="CC46" s="9">
        <f t="shared" si="20"/>
        <v>100</v>
      </c>
      <c r="CD46" s="8">
        <f t="shared" si="26"/>
        <v>9.01636653532018</v>
      </c>
      <c r="CE46" s="8">
        <f t="shared" si="21"/>
        <v>36.08744254598546</v>
      </c>
      <c r="CF46" s="9">
        <f t="shared" si="22"/>
        <v>54.896190918694366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2">
      <c r="A47" s="78" t="s">
        <v>115</v>
      </c>
      <c r="B47" s="10">
        <v>25928096.478820432</v>
      </c>
      <c r="C47" s="10">
        <v>3873325.273198318</v>
      </c>
      <c r="D47" s="10">
        <v>263947.1962666956</v>
      </c>
      <c r="E47" s="10">
        <v>16380.652177685803</v>
      </c>
      <c r="F47" s="10">
        <v>493397.92904318485</v>
      </c>
      <c r="G47" s="10">
        <v>1973779.4438692776</v>
      </c>
      <c r="H47" s="10">
        <v>258817.94874990595</v>
      </c>
      <c r="I47" s="10">
        <v>3489853.035515363</v>
      </c>
      <c r="J47" s="10">
        <v>826302</v>
      </c>
      <c r="K47" s="10">
        <v>4523682</v>
      </c>
      <c r="L47" s="10">
        <v>764987</v>
      </c>
      <c r="M47" s="10">
        <v>1034737</v>
      </c>
      <c r="N47" s="10">
        <v>8408887</v>
      </c>
      <c r="O47" s="78" t="s">
        <v>164</v>
      </c>
      <c r="P47" s="10">
        <v>5265267.276642282</v>
      </c>
      <c r="Q47" s="10">
        <v>401496.1527989726</v>
      </c>
      <c r="R47" s="10">
        <v>2197010.6646374622</v>
      </c>
      <c r="S47" s="10">
        <v>2666760.459205847</v>
      </c>
      <c r="T47" s="10">
        <v>1144987</v>
      </c>
      <c r="U47" s="10">
        <v>1144987</v>
      </c>
      <c r="V47" s="10">
        <v>32338350.755462714</v>
      </c>
      <c r="W47" s="10">
        <v>428911</v>
      </c>
      <c r="X47" s="10">
        <v>155176</v>
      </c>
      <c r="Y47" s="11">
        <v>32612085.755462714</v>
      </c>
      <c r="Z47" s="10">
        <v>4153653.1216426995</v>
      </c>
      <c r="AA47" s="10">
        <v>2467177.3729124623</v>
      </c>
      <c r="AB47" s="11">
        <v>25717520.26090755</v>
      </c>
      <c r="AC47" s="78" t="s">
        <v>164</v>
      </c>
      <c r="AD47" s="12">
        <v>-5.295510912395161</v>
      </c>
      <c r="AE47" s="12">
        <v>3.2637143984756936</v>
      </c>
      <c r="AF47" s="12">
        <v>18.000286805183414</v>
      </c>
      <c r="AG47" s="12">
        <v>16.58172867695323</v>
      </c>
      <c r="AH47" s="12">
        <v>-80.61162667241504</v>
      </c>
      <c r="AI47" s="12">
        <v>16.79584766706528</v>
      </c>
      <c r="AJ47" s="12">
        <v>26.96876379511694</v>
      </c>
      <c r="AK47" s="12">
        <v>2.63889445246745</v>
      </c>
      <c r="AL47" s="12">
        <v>-6.082087898223827</v>
      </c>
      <c r="AM47" s="12">
        <v>-2.3631547378674345</v>
      </c>
      <c r="AN47" s="12">
        <v>-4.582488281532593</v>
      </c>
      <c r="AO47" s="12">
        <v>4.338457132715949</v>
      </c>
      <c r="AP47" s="13">
        <v>1.9987363097698003</v>
      </c>
      <c r="AQ47" s="78" t="s">
        <v>164</v>
      </c>
      <c r="AR47" s="12">
        <v>-6.541175781898365</v>
      </c>
      <c r="AS47" s="12">
        <v>5.749368838661159</v>
      </c>
      <c r="AT47" s="12">
        <v>6.045052889545056</v>
      </c>
      <c r="AU47" s="12">
        <v>-16.20138334645412</v>
      </c>
      <c r="AV47" s="12">
        <v>-4.711626645095465</v>
      </c>
      <c r="AW47" s="12">
        <v>-4.711626645095465</v>
      </c>
      <c r="AX47" s="12">
        <v>-5.480123694428031</v>
      </c>
      <c r="AY47" s="12">
        <v>4.693384885386994</v>
      </c>
      <c r="AZ47" s="12">
        <v>7.146506842693992</v>
      </c>
      <c r="BA47" s="13">
        <v>-5.412276378242735</v>
      </c>
      <c r="BB47" s="12">
        <v>4.1370587927563935</v>
      </c>
      <c r="BC47" s="12">
        <v>-41.739759747589815</v>
      </c>
      <c r="BD47" s="13">
        <v>-1.047971937512766</v>
      </c>
      <c r="BE47" s="78" t="s">
        <v>164</v>
      </c>
      <c r="BF47" s="12">
        <f t="shared" si="23"/>
        <v>79.50456365544582</v>
      </c>
      <c r="BG47" s="12">
        <f t="shared" si="24"/>
        <v>11.876962737808066</v>
      </c>
      <c r="BH47" s="12">
        <f t="shared" si="25"/>
        <v>0.8093539255534521</v>
      </c>
      <c r="BI47" s="12">
        <f t="shared" si="25"/>
        <v>0.05022877806870095</v>
      </c>
      <c r="BJ47" s="12">
        <f t="shared" si="2"/>
        <v>1.5129296934359306</v>
      </c>
      <c r="BK47" s="12">
        <f t="shared" si="3"/>
        <v>6.052294412167913</v>
      </c>
      <c r="BL47" s="12">
        <f t="shared" si="4"/>
        <v>0.7936258683072807</v>
      </c>
      <c r="BM47" s="12">
        <f t="shared" si="5"/>
        <v>10.701103454969275</v>
      </c>
      <c r="BN47" s="12">
        <f t="shared" si="6"/>
        <v>2.5337293854674403</v>
      </c>
      <c r="BO47" s="12">
        <f t="shared" si="7"/>
        <v>13.871182707908392</v>
      </c>
      <c r="BP47" s="12">
        <f t="shared" si="8"/>
        <v>2.3457162652402883</v>
      </c>
      <c r="BQ47" s="12">
        <f t="shared" si="9"/>
        <v>3.1728636057160973</v>
      </c>
      <c r="BR47" s="13">
        <f t="shared" si="10"/>
        <v>25.784572820802982</v>
      </c>
      <c r="BS47" s="78" t="s">
        <v>164</v>
      </c>
      <c r="BT47" s="12">
        <f t="shared" si="11"/>
        <v>16.145141148355773</v>
      </c>
      <c r="BU47" s="12">
        <f t="shared" si="12"/>
        <v>1.2311268767337877</v>
      </c>
      <c r="BV47" s="12">
        <f t="shared" si="13"/>
        <v>6.736798992592647</v>
      </c>
      <c r="BW47" s="12">
        <f t="shared" si="14"/>
        <v>8.177215279029335</v>
      </c>
      <c r="BX47" s="12">
        <f t="shared" si="15"/>
        <v>3.510928459423077</v>
      </c>
      <c r="BY47" s="12">
        <f t="shared" si="16"/>
        <v>3.510928459423077</v>
      </c>
      <c r="BZ47" s="12">
        <f t="shared" si="17"/>
        <v>99.16063326322467</v>
      </c>
      <c r="CA47" s="12">
        <f t="shared" si="18"/>
        <v>1.3151903353135117</v>
      </c>
      <c r="CB47" s="12">
        <f t="shared" si="19"/>
        <v>0.47582359853818035</v>
      </c>
      <c r="CC47" s="13">
        <f t="shared" si="20"/>
        <v>100</v>
      </c>
      <c r="CD47" s="12">
        <f t="shared" si="26"/>
        <v>12.844356699115366</v>
      </c>
      <c r="CE47" s="12">
        <f t="shared" si="21"/>
        <v>7.629261589648934</v>
      </c>
      <c r="CF47" s="13">
        <f t="shared" si="22"/>
        <v>79.5263817112357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2">
      <c r="A48" s="79" t="s">
        <v>32</v>
      </c>
      <c r="B48" s="66">
        <v>42876176.22492407</v>
      </c>
      <c r="C48" s="62">
        <v>839656.0213826803</v>
      </c>
      <c r="D48" s="62">
        <v>99168.92761613533</v>
      </c>
      <c r="E48" s="62">
        <v>101471.28380339846</v>
      </c>
      <c r="F48" s="62">
        <v>1235205.8258519843</v>
      </c>
      <c r="G48" s="62">
        <v>2076393.9546595542</v>
      </c>
      <c r="H48" s="62">
        <v>27418782.279084597</v>
      </c>
      <c r="I48" s="62">
        <v>1228151.9325257214</v>
      </c>
      <c r="J48" s="62">
        <v>334146</v>
      </c>
      <c r="K48" s="62">
        <v>2593164</v>
      </c>
      <c r="L48" s="62">
        <v>931983</v>
      </c>
      <c r="M48" s="62">
        <v>513487</v>
      </c>
      <c r="N48" s="62">
        <v>5504566</v>
      </c>
      <c r="O48" s="79" t="s">
        <v>32</v>
      </c>
      <c r="P48" s="62">
        <v>3280554.959029759</v>
      </c>
      <c r="Q48" s="62">
        <v>199637.34709137995</v>
      </c>
      <c r="R48" s="62">
        <v>1804311.9559809666</v>
      </c>
      <c r="S48" s="62">
        <v>1276605.6559574122</v>
      </c>
      <c r="T48" s="62">
        <v>1417205</v>
      </c>
      <c r="U48" s="62">
        <v>1417205</v>
      </c>
      <c r="V48" s="62">
        <v>47573936.18395383</v>
      </c>
      <c r="W48" s="62">
        <v>630985</v>
      </c>
      <c r="X48" s="62">
        <v>228285</v>
      </c>
      <c r="Y48" s="63">
        <v>47976636.18395383</v>
      </c>
      <c r="Z48" s="62">
        <v>1040296.2328022141</v>
      </c>
      <c r="AA48" s="62">
        <v>3311599.7805115385</v>
      </c>
      <c r="AB48" s="63">
        <v>43222040.17064008</v>
      </c>
      <c r="AC48" s="79" t="s">
        <v>32</v>
      </c>
      <c r="AD48" s="64">
        <v>58.30561699633658</v>
      </c>
      <c r="AE48" s="64">
        <v>4.300071167708638</v>
      </c>
      <c r="AF48" s="64">
        <v>18.866779488126365</v>
      </c>
      <c r="AG48" s="64">
        <v>-15.656219211320298</v>
      </c>
      <c r="AH48" s="64">
        <v>-4.7231066170494485</v>
      </c>
      <c r="AI48" s="64">
        <v>72.07943588852727</v>
      </c>
      <c r="AJ48" s="64">
        <v>118.1578436248294</v>
      </c>
      <c r="AK48" s="64">
        <v>3.373023596338265</v>
      </c>
      <c r="AL48" s="64">
        <v>-7.3512653226454905</v>
      </c>
      <c r="AM48" s="64">
        <v>-1.9025094421847764</v>
      </c>
      <c r="AN48" s="64">
        <v>-1.338308852719333</v>
      </c>
      <c r="AO48" s="64">
        <v>4.80545696131999</v>
      </c>
      <c r="AP48" s="65">
        <v>2.363167033225743</v>
      </c>
      <c r="AQ48" s="79" t="s">
        <v>32</v>
      </c>
      <c r="AR48" s="64">
        <v>-3.585802954195458</v>
      </c>
      <c r="AS48" s="64">
        <v>2.5531720783365253</v>
      </c>
      <c r="AT48" s="64">
        <v>-1.4887043839916594</v>
      </c>
      <c r="AU48" s="64">
        <v>-7.244882408741364</v>
      </c>
      <c r="AV48" s="64">
        <v>-3.882464647834786</v>
      </c>
      <c r="AW48" s="64">
        <v>-3.882464647834786</v>
      </c>
      <c r="AX48" s="64">
        <v>48.847886234990824</v>
      </c>
      <c r="AY48" s="64">
        <v>64.86943389127242</v>
      </c>
      <c r="AZ48" s="64">
        <v>68.73253802829393</v>
      </c>
      <c r="BA48" s="65">
        <v>48.95473446155269</v>
      </c>
      <c r="BB48" s="64">
        <v>3.124786911318159</v>
      </c>
      <c r="BC48" s="64">
        <v>32.30065353425441</v>
      </c>
      <c r="BD48" s="65">
        <v>51.92502909106982</v>
      </c>
      <c r="BE48" s="79" t="s">
        <v>32</v>
      </c>
      <c r="BF48" s="64">
        <f t="shared" si="23"/>
        <v>89.36886708881927</v>
      </c>
      <c r="BG48" s="64">
        <f t="shared" si="24"/>
        <v>1.7501352495061124</v>
      </c>
      <c r="BH48" s="64">
        <f t="shared" si="25"/>
        <v>0.20670254420484604</v>
      </c>
      <c r="BI48" s="64">
        <f t="shared" si="25"/>
        <v>0.21150145544663332</v>
      </c>
      <c r="BJ48" s="64">
        <f t="shared" si="2"/>
        <v>2.574598646549357</v>
      </c>
      <c r="BK48" s="64">
        <f t="shared" si="3"/>
        <v>4.32792734092104</v>
      </c>
      <c r="BL48" s="64">
        <f t="shared" si="4"/>
        <v>57.15028076156583</v>
      </c>
      <c r="BM48" s="64">
        <f t="shared" si="5"/>
        <v>2.559895878937187</v>
      </c>
      <c r="BN48" s="64">
        <f t="shared" si="6"/>
        <v>0.6964765072707574</v>
      </c>
      <c r="BO48" s="64">
        <f t="shared" si="7"/>
        <v>5.4050558902403925</v>
      </c>
      <c r="BP48" s="64">
        <f t="shared" si="8"/>
        <v>1.942576791808737</v>
      </c>
      <c r="BQ48" s="64">
        <f t="shared" si="9"/>
        <v>1.0702855407185463</v>
      </c>
      <c r="BR48" s="65">
        <f t="shared" si="10"/>
        <v>11.47343048164983</v>
      </c>
      <c r="BS48" s="79" t="s">
        <v>32</v>
      </c>
      <c r="BT48" s="64">
        <f t="shared" si="11"/>
        <v>6.837817779577817</v>
      </c>
      <c r="BU48" s="64">
        <f t="shared" si="12"/>
        <v>0.4161136815134827</v>
      </c>
      <c r="BV48" s="64">
        <f t="shared" si="13"/>
        <v>3.7608138033329506</v>
      </c>
      <c r="BW48" s="64">
        <f t="shared" si="14"/>
        <v>2.6608902947313826</v>
      </c>
      <c r="BX48" s="64">
        <f t="shared" si="15"/>
        <v>2.95394823965169</v>
      </c>
      <c r="BY48" s="64">
        <f t="shared" si="16"/>
        <v>2.95394823965169</v>
      </c>
      <c r="BZ48" s="64">
        <f t="shared" si="17"/>
        <v>99.16063310804878</v>
      </c>
      <c r="CA48" s="64">
        <f t="shared" si="18"/>
        <v>1.3151922481198004</v>
      </c>
      <c r="CB48" s="64">
        <f t="shared" si="19"/>
        <v>0.4758253561685756</v>
      </c>
      <c r="CC48" s="65">
        <f t="shared" si="20"/>
        <v>100</v>
      </c>
      <c r="CD48" s="64">
        <f t="shared" si="26"/>
        <v>2.186693631529053</v>
      </c>
      <c r="CE48" s="64">
        <f t="shared" si="21"/>
        <v>6.960953930123834</v>
      </c>
      <c r="CF48" s="65">
        <f t="shared" si="22"/>
        <v>90.85235243834713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2">
      <c r="A49" s="80" t="s">
        <v>33</v>
      </c>
      <c r="B49" s="15">
        <v>4706699393.019369</v>
      </c>
      <c r="C49" s="15">
        <v>164815814.99999997</v>
      </c>
      <c r="D49" s="15">
        <v>11003445.000000002</v>
      </c>
      <c r="E49" s="15">
        <v>14102088.599999996</v>
      </c>
      <c r="F49" s="15">
        <v>886221364.0000005</v>
      </c>
      <c r="G49" s="15">
        <v>364426601.53469616</v>
      </c>
      <c r="H49" s="15">
        <v>90653219.99999999</v>
      </c>
      <c r="I49" s="15">
        <v>623020063.8846698</v>
      </c>
      <c r="J49" s="15">
        <v>190204496</v>
      </c>
      <c r="K49" s="15">
        <v>724082228</v>
      </c>
      <c r="L49" s="15">
        <v>224807505</v>
      </c>
      <c r="M49" s="15">
        <v>197630139</v>
      </c>
      <c r="N49" s="15">
        <v>1215732427</v>
      </c>
      <c r="O49" s="80" t="s">
        <v>33</v>
      </c>
      <c r="P49" s="15">
        <v>665406000</v>
      </c>
      <c r="Q49" s="15">
        <v>31858000.000000004</v>
      </c>
      <c r="R49" s="15">
        <v>197209000.00000003</v>
      </c>
      <c r="S49" s="15">
        <v>436338999.9999999</v>
      </c>
      <c r="T49" s="15">
        <v>154596542</v>
      </c>
      <c r="U49" s="15">
        <v>154596542</v>
      </c>
      <c r="V49" s="15">
        <v>5526701935.01937</v>
      </c>
      <c r="W49" s="15">
        <v>73301997</v>
      </c>
      <c r="X49" s="15">
        <v>26519998</v>
      </c>
      <c r="Y49" s="16">
        <v>5573483934.01937</v>
      </c>
      <c r="Z49" s="15">
        <v>189921348.59999996</v>
      </c>
      <c r="AA49" s="15">
        <v>1250647965.5346966</v>
      </c>
      <c r="AB49" s="16">
        <v>4086132620.884673</v>
      </c>
      <c r="AC49" s="80" t="s">
        <v>33</v>
      </c>
      <c r="AD49" s="17">
        <v>0.24608338127477927</v>
      </c>
      <c r="AE49" s="17">
        <v>0.6023089017578128</v>
      </c>
      <c r="AF49" s="17">
        <v>13.891982848269159</v>
      </c>
      <c r="AG49" s="17">
        <v>-14.20638456003876</v>
      </c>
      <c r="AH49" s="17">
        <v>-9.90156707978835</v>
      </c>
      <c r="AI49" s="17">
        <v>21.38702733214814</v>
      </c>
      <c r="AJ49" s="17">
        <v>32.39991181442118</v>
      </c>
      <c r="AK49" s="17">
        <v>0.31531538558037037</v>
      </c>
      <c r="AL49" s="17">
        <v>-0.9909452946103811</v>
      </c>
      <c r="AM49" s="17">
        <v>-0.3925919922749306</v>
      </c>
      <c r="AN49" s="17">
        <v>-2.4878424768669998</v>
      </c>
      <c r="AO49" s="17">
        <v>3.701945381116345</v>
      </c>
      <c r="AP49" s="18">
        <v>2.017424463776373</v>
      </c>
      <c r="AQ49" s="80" t="s">
        <v>33</v>
      </c>
      <c r="AR49" s="17">
        <v>-2.163297893456863</v>
      </c>
      <c r="AS49" s="17">
        <v>-1.3684210526315446</v>
      </c>
      <c r="AT49" s="17">
        <v>0.9769535230234971</v>
      </c>
      <c r="AU49" s="17">
        <v>-3.5753273902916836</v>
      </c>
      <c r="AV49" s="17">
        <v>-2.2373056696915223</v>
      </c>
      <c r="AW49" s="17">
        <v>-2.2373056696915223</v>
      </c>
      <c r="AX49" s="17">
        <v>-0.12102831365068852</v>
      </c>
      <c r="AY49" s="17">
        <v>10.629489852118661</v>
      </c>
      <c r="AZ49" s="17">
        <v>13.222038167613029</v>
      </c>
      <c r="BA49" s="18">
        <v>-0.049334065627132266</v>
      </c>
      <c r="BB49" s="17">
        <v>-0.003281370706073901</v>
      </c>
      <c r="BC49" s="17">
        <v>-2.5848680507717274</v>
      </c>
      <c r="BD49" s="18">
        <v>0.65263581342804</v>
      </c>
      <c r="BE49" s="80" t="s">
        <v>33</v>
      </c>
      <c r="BF49" s="17">
        <f t="shared" si="23"/>
        <v>84.44806603443618</v>
      </c>
      <c r="BG49" s="17">
        <f t="shared" si="24"/>
        <v>2.9571416541456057</v>
      </c>
      <c r="BH49" s="17">
        <f t="shared" si="25"/>
        <v>0.197424898506252</v>
      </c>
      <c r="BI49" s="17">
        <f t="shared" si="25"/>
        <v>0.2530210684545769</v>
      </c>
      <c r="BJ49" s="17">
        <f t="shared" si="2"/>
        <v>15.900671366265042</v>
      </c>
      <c r="BK49" s="17">
        <f t="shared" si="3"/>
        <v>6.538578129028291</v>
      </c>
      <c r="BL49" s="17">
        <f t="shared" si="4"/>
        <v>1.6265090394658153</v>
      </c>
      <c r="BM49" s="17">
        <f t="shared" si="5"/>
        <v>11.178287607180255</v>
      </c>
      <c r="BN49" s="17">
        <f t="shared" si="6"/>
        <v>3.4126678797624566</v>
      </c>
      <c r="BO49" s="17">
        <f t="shared" si="7"/>
        <v>12.991554951479358</v>
      </c>
      <c r="BP49" s="17">
        <f t="shared" si="8"/>
        <v>4.033518489715606</v>
      </c>
      <c r="BQ49" s="17">
        <f t="shared" si="9"/>
        <v>3.545899500915528</v>
      </c>
      <c r="BR49" s="18">
        <f t="shared" si="10"/>
        <v>21.812791449517345</v>
      </c>
      <c r="BS49" s="80" t="s">
        <v>33</v>
      </c>
      <c r="BT49" s="17">
        <f t="shared" si="11"/>
        <v>11.938780265221583</v>
      </c>
      <c r="BU49" s="17">
        <f t="shared" si="12"/>
        <v>0.5715993869749134</v>
      </c>
      <c r="BV49" s="17">
        <f t="shared" si="13"/>
        <v>3.5383433833239906</v>
      </c>
      <c r="BW49" s="17">
        <f t="shared" si="14"/>
        <v>7.828837494922676</v>
      </c>
      <c r="BX49" s="17">
        <f t="shared" si="15"/>
        <v>2.7737864472233484</v>
      </c>
      <c r="BY49" s="17">
        <f t="shared" si="16"/>
        <v>2.7737864472233484</v>
      </c>
      <c r="BZ49" s="17">
        <f t="shared" si="17"/>
        <v>99.16063274688113</v>
      </c>
      <c r="CA49" s="17">
        <f t="shared" si="18"/>
        <v>1.31519168024474</v>
      </c>
      <c r="CB49" s="17">
        <f t="shared" si="19"/>
        <v>0.47582442712586875</v>
      </c>
      <c r="CC49" s="18">
        <f t="shared" si="20"/>
        <v>100</v>
      </c>
      <c r="CD49" s="17">
        <f t="shared" si="26"/>
        <v>3.4364319051943646</v>
      </c>
      <c r="CE49" s="17">
        <f t="shared" si="21"/>
        <v>22.629191518545557</v>
      </c>
      <c r="CF49" s="18">
        <f t="shared" si="22"/>
        <v>73.93437657626006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1" ht="12">
      <c r="A50" s="157" t="s">
        <v>147</v>
      </c>
      <c r="O50" s="157" t="s">
        <v>143</v>
      </c>
      <c r="AC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1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21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4:5" ht="12">
      <c r="D52" s="185"/>
      <c r="E52" s="185"/>
    </row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10.5" customHeight="1"/>
    <row r="100" s="6" customFormat="1" ht="10.5" customHeight="1"/>
    <row r="101" s="6" customFormat="1" ht="10.5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.75" customHeight="1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03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0.8515625" style="2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2">
      <c r="B1" s="1" t="s">
        <v>130</v>
      </c>
      <c r="C1" s="56"/>
      <c r="D1" s="30" t="str">
        <f>'生産'!$C$1</f>
        <v>平成25年度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平成25年度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平成25年度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平成25年度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平成25年度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平成25年度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平成25年度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平成25年度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平成25年度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60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2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108</v>
      </c>
      <c r="E3" s="113" t="s">
        <v>109</v>
      </c>
      <c r="F3" s="83"/>
      <c r="G3" s="84"/>
      <c r="H3" s="114"/>
      <c r="I3" s="114"/>
      <c r="J3" s="114"/>
      <c r="K3" s="113" t="s">
        <v>110</v>
      </c>
      <c r="L3" s="83"/>
      <c r="M3" s="84"/>
      <c r="N3" s="75" t="s">
        <v>111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112</v>
      </c>
      <c r="AJ3" s="83"/>
      <c r="AK3" s="83"/>
      <c r="AL3" s="83"/>
      <c r="AM3" s="108"/>
      <c r="AN3" s="108" t="s">
        <v>62</v>
      </c>
      <c r="AO3" s="133" t="s">
        <v>34</v>
      </c>
      <c r="AP3" s="33"/>
      <c r="AQ3" s="108"/>
      <c r="AR3" s="112"/>
      <c r="AS3" s="134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3" t="s">
        <v>34</v>
      </c>
      <c r="CE3" s="163"/>
      <c r="CF3" s="114"/>
      <c r="CG3" s="134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4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60" t="s">
        <v>51</v>
      </c>
      <c r="BG4" s="126"/>
      <c r="BH4" s="127"/>
      <c r="BI4" s="128" t="s">
        <v>52</v>
      </c>
      <c r="BJ4" s="128" t="s">
        <v>95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4" t="s">
        <v>94</v>
      </c>
      <c r="CA4" s="130" t="s">
        <v>61</v>
      </c>
      <c r="CB4" s="116"/>
      <c r="CC4" s="116"/>
      <c r="CD4" s="116"/>
      <c r="CE4" s="163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60" t="s">
        <v>51</v>
      </c>
      <c r="CU4" s="126"/>
      <c r="CV4" s="127"/>
      <c r="CW4" s="128" t="s">
        <v>52</v>
      </c>
      <c r="CX4" s="128" t="s">
        <v>95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4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5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6"/>
      <c r="BE5" s="76"/>
      <c r="BF5" s="122"/>
      <c r="BG5" s="124" t="s">
        <v>54</v>
      </c>
      <c r="BH5" s="124" t="s">
        <v>55</v>
      </c>
      <c r="BI5" s="76"/>
      <c r="BJ5" s="161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5" t="s">
        <v>99</v>
      </c>
      <c r="CA5" s="76"/>
      <c r="CB5" s="76"/>
      <c r="CC5" s="76"/>
      <c r="CD5" s="76"/>
      <c r="CE5" s="164"/>
      <c r="CF5" s="169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1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5" t="s">
        <v>99</v>
      </c>
      <c r="DO5" s="76"/>
      <c r="DP5" s="76"/>
      <c r="DQ5" s="33"/>
    </row>
    <row r="6" spans="2:121" ht="12">
      <c r="B6" s="75" t="s">
        <v>0</v>
      </c>
      <c r="C6" s="1">
        <v>1305897053</v>
      </c>
      <c r="D6" s="1">
        <v>1093442829</v>
      </c>
      <c r="E6" s="1">
        <v>212454224</v>
      </c>
      <c r="F6" s="1">
        <v>170447297</v>
      </c>
      <c r="G6" s="1">
        <v>42006927</v>
      </c>
      <c r="H6" s="1">
        <v>166445286</v>
      </c>
      <c r="I6" s="1">
        <v>231199683</v>
      </c>
      <c r="J6" s="1">
        <v>64754397</v>
      </c>
      <c r="K6" s="1">
        <v>4470037</v>
      </c>
      <c r="L6" s="1">
        <v>66095594</v>
      </c>
      <c r="M6" s="1">
        <v>61625557</v>
      </c>
      <c r="N6" s="23">
        <v>159592251</v>
      </c>
      <c r="O6" s="1"/>
      <c r="P6" s="75" t="s">
        <v>0</v>
      </c>
      <c r="Q6" s="1">
        <v>86638057</v>
      </c>
      <c r="R6" s="1">
        <v>89507180</v>
      </c>
      <c r="S6" s="1">
        <v>2869123</v>
      </c>
      <c r="T6" s="1">
        <v>21343413</v>
      </c>
      <c r="U6" s="1">
        <v>45865998</v>
      </c>
      <c r="V6" s="1">
        <v>5744783</v>
      </c>
      <c r="W6" s="1">
        <v>2382998</v>
      </c>
      <c r="X6" s="1">
        <v>2642715</v>
      </c>
      <c r="Y6" s="1">
        <v>259717</v>
      </c>
      <c r="Z6" s="1">
        <v>527209978.98291206</v>
      </c>
      <c r="AA6" s="1">
        <v>274326246.98291206</v>
      </c>
      <c r="AB6" s="1">
        <v>258413330.72759455</v>
      </c>
      <c r="AC6" s="23">
        <v>15912916.255317487</v>
      </c>
      <c r="AD6" s="1">
        <v>0</v>
      </c>
      <c r="AE6" s="75" t="s">
        <v>0</v>
      </c>
      <c r="AF6" s="1">
        <v>26416308</v>
      </c>
      <c r="AG6" s="24">
        <v>13930937</v>
      </c>
      <c r="AH6" s="1">
        <v>12485371</v>
      </c>
      <c r="AI6" s="1">
        <v>226467424</v>
      </c>
      <c r="AJ6" s="1">
        <v>10730983</v>
      </c>
      <c r="AK6" s="1">
        <v>52909518</v>
      </c>
      <c r="AL6" s="1">
        <v>162826923</v>
      </c>
      <c r="AM6" s="24">
        <v>1999552317.982912</v>
      </c>
      <c r="AN6" s="24">
        <v>739541</v>
      </c>
      <c r="AO6" s="23">
        <v>2703.7747981287202</v>
      </c>
      <c r="AQ6" s="75" t="s">
        <v>0</v>
      </c>
      <c r="AR6" s="8">
        <v>1.101242054593662</v>
      </c>
      <c r="AS6" s="8">
        <v>1.1423085109980695</v>
      </c>
      <c r="AT6" s="8">
        <v>0.8904108118862487</v>
      </c>
      <c r="AU6" s="8">
        <v>1.3287528245651996</v>
      </c>
      <c r="AV6" s="8">
        <v>-0.8499627930028895</v>
      </c>
      <c r="AW6" s="8">
        <v>14.138303746365919</v>
      </c>
      <c r="AX6" s="8">
        <v>10.42152260942998</v>
      </c>
      <c r="AY6" s="8">
        <v>1.8928486053444813</v>
      </c>
      <c r="AZ6" s="8">
        <v>185.86918101841928</v>
      </c>
      <c r="BA6" s="8">
        <v>19.09098869767395</v>
      </c>
      <c r="BB6" s="8">
        <v>1.5152461096085252</v>
      </c>
      <c r="BC6" s="171">
        <v>7.308919274700913</v>
      </c>
      <c r="BD6" s="170"/>
      <c r="BE6" s="162" t="s">
        <v>0</v>
      </c>
      <c r="BF6" s="8">
        <v>8.104716489709226</v>
      </c>
      <c r="BG6" s="8">
        <v>8.224650644996196</v>
      </c>
      <c r="BH6" s="8">
        <v>11.975957228501168</v>
      </c>
      <c r="BI6" s="8">
        <v>13.534958467691249</v>
      </c>
      <c r="BJ6" s="8">
        <v>2.140630859276745</v>
      </c>
      <c r="BK6" s="8">
        <v>17.822077635478973</v>
      </c>
      <c r="BL6" s="8">
        <v>3.1112091887179023</v>
      </c>
      <c r="BM6" s="8">
        <v>1.8553705884892173</v>
      </c>
      <c r="BN6" s="8">
        <v>-8.382925134312352</v>
      </c>
      <c r="BO6" s="8">
        <v>-6.168386902458448</v>
      </c>
      <c r="BP6" s="36">
        <v>-11.365898695320146</v>
      </c>
      <c r="BQ6" s="40">
        <v>-4.324292278444161</v>
      </c>
      <c r="BR6" s="35">
        <v>-59.623405793463434</v>
      </c>
      <c r="BS6" s="1"/>
      <c r="BT6" s="75" t="s">
        <v>0</v>
      </c>
      <c r="BU6" s="8">
        <v>-14.374321049376878</v>
      </c>
      <c r="BV6" s="8">
        <v>-7.125637826616763</v>
      </c>
      <c r="BW6" s="8">
        <v>-21.233668063999385</v>
      </c>
      <c r="BX6" s="8">
        <v>2.2365893092203137</v>
      </c>
      <c r="BY6" s="8">
        <v>11.762981284071309</v>
      </c>
      <c r="BZ6" s="8">
        <v>8.431308877830247</v>
      </c>
      <c r="CA6" s="8">
        <v>-0.1772872129666508</v>
      </c>
      <c r="CB6" s="8">
        <v>0.00919313420600714</v>
      </c>
      <c r="CC6" s="8">
        <v>0.2510543060829157</v>
      </c>
      <c r="CD6" s="37">
        <v>-0.24125548958165494</v>
      </c>
      <c r="CE6" s="165" t="s">
        <v>0</v>
      </c>
      <c r="CF6" s="8">
        <f>C6/$AM6*100</f>
        <v>65.30947158798773</v>
      </c>
      <c r="CG6" s="8">
        <f aca="true" t="shared" si="0" ref="CG6:CG51">D6/$AM6*100</f>
        <v>54.684382057231296</v>
      </c>
      <c r="CH6" s="8">
        <f aca="true" t="shared" si="1" ref="CH6:CH51">E6/$AM6*100</f>
        <v>10.625089530756435</v>
      </c>
      <c r="CI6" s="8">
        <f aca="true" t="shared" si="2" ref="CI6:CI51">F6/$AM6*100</f>
        <v>8.52427293185017</v>
      </c>
      <c r="CJ6" s="8">
        <f aca="true" t="shared" si="3" ref="CJ6:CJ51">G6/$AM6*100</f>
        <v>2.100816598906265</v>
      </c>
      <c r="CK6" s="8">
        <f aca="true" t="shared" si="4" ref="CK6:CK51">H6/$AM6*100</f>
        <v>8.324127581113006</v>
      </c>
      <c r="CL6" s="8">
        <f aca="true" t="shared" si="5" ref="CL6:CL51">I6/$AM6*100</f>
        <v>11.562572327851228</v>
      </c>
      <c r="CM6" s="8">
        <f aca="true" t="shared" si="6" ref="CM6:CM51">J6/$AM6*100</f>
        <v>3.238444746738224</v>
      </c>
      <c r="CN6" s="8">
        <f aca="true" t="shared" si="7" ref="CN6:CN51">K6/$AM6*100</f>
        <v>0.22355189008053752</v>
      </c>
      <c r="CO6" s="8">
        <f aca="true" t="shared" si="8" ref="CO6:CO51">L6/$AM6*100</f>
        <v>3.3055196108434526</v>
      </c>
      <c r="CP6" s="171">
        <f aca="true" t="shared" si="9" ref="CP6:CP51">M6/$AM6*100</f>
        <v>3.0819677207629153</v>
      </c>
      <c r="CQ6" s="35">
        <f aca="true" t="shared" si="10" ref="CQ6:CQ51">N6/$AM6*100</f>
        <v>7.981399114427365</v>
      </c>
      <c r="CS6" s="162" t="s">
        <v>0</v>
      </c>
      <c r="CT6" s="38">
        <f aca="true" t="shared" si="11" ref="CT6:CT51">Q6/$AM6*100</f>
        <v>4.332872724600567</v>
      </c>
      <c r="CU6" s="38">
        <f aca="true" t="shared" si="12" ref="CU6:CU51">R6/$AM6*100</f>
        <v>4.476360993159316</v>
      </c>
      <c r="CV6" s="38">
        <f aca="true" t="shared" si="13" ref="CV6:CV51">S6/$AM6*100</f>
        <v>0.1434882685587484</v>
      </c>
      <c r="CW6" s="38">
        <f aca="true" t="shared" si="14" ref="CW6:CW51">T6/$AM6*100</f>
        <v>1.067409580036925</v>
      </c>
      <c r="CX6" s="38">
        <f aca="true" t="shared" si="15" ref="CX6:CX51">U6/$AM6*100</f>
        <v>2.293813349493562</v>
      </c>
      <c r="CY6" s="38">
        <f aca="true" t="shared" si="16" ref="CY6:CY51">V6/$AM6*100</f>
        <v>0.28730346029631093</v>
      </c>
      <c r="CZ6" s="38">
        <f aca="true" t="shared" si="17" ref="CZ6:CZ51">W6/$AM6*100</f>
        <v>0.1191765766051021</v>
      </c>
      <c r="DA6" s="38">
        <f aca="true" t="shared" si="18" ref="DA6:DA51">X6/$AM6*100</f>
        <v>0.13216533402166195</v>
      </c>
      <c r="DB6" s="38">
        <f aca="true" t="shared" si="19" ref="DB6:DB51">Y6/$AM6*100</f>
        <v>0.012988757416559856</v>
      </c>
      <c r="DC6" s="38">
        <f aca="true" t="shared" si="20" ref="DC6:DC51">Z6/$AM6*100</f>
        <v>26.366400830899266</v>
      </c>
      <c r="DD6" s="39">
        <f aca="true" t="shared" si="21" ref="DD6:DD51">AA6/$AM6*100</f>
        <v>13.719383309742259</v>
      </c>
      <c r="DE6" s="8">
        <f aca="true" t="shared" si="22" ref="DE6:DE51">AB6/$AM6*100</f>
        <v>12.923559358940611</v>
      </c>
      <c r="DF6" s="35">
        <f aca="true" t="shared" si="23" ref="DF6:DF51">AC6/$AM6*100</f>
        <v>0.7958239508016453</v>
      </c>
      <c r="DH6" s="162" t="s">
        <v>0</v>
      </c>
      <c r="DI6" s="8">
        <f aca="true" t="shared" si="24" ref="DI6:DI51">AF6/$AM6*100</f>
        <v>1.321111118845241</v>
      </c>
      <c r="DJ6" s="8">
        <f aca="true" t="shared" si="25" ref="DJ6:DJ51">AG6/$AM6*100</f>
        <v>0.6967028006575546</v>
      </c>
      <c r="DK6" s="8">
        <f aca="true" t="shared" si="26" ref="DK6:DK51">AH6/$AM6*100</f>
        <v>0.6244083181876864</v>
      </c>
      <c r="DL6" s="8">
        <f aca="true" t="shared" si="27" ref="DL6:DL51">AI6/$AM6*100</f>
        <v>11.325906402311768</v>
      </c>
      <c r="DM6" s="8">
        <f aca="true" t="shared" si="28" ref="DM6:DM51">AJ6/$AM6*100</f>
        <v>0.5366692785925747</v>
      </c>
      <c r="DN6" s="8">
        <f aca="true" t="shared" si="29" ref="DN6:DN51">AK6/$AM6*100</f>
        <v>2.646068198574245</v>
      </c>
      <c r="DO6" s="8">
        <f aca="true" t="shared" si="30" ref="DO6:DO51">AL6/$AM6*100</f>
        <v>8.143168925144948</v>
      </c>
      <c r="DP6" s="173">
        <f aca="true" t="shared" si="31" ref="DP6:DP51">AM6/$AM6*100</f>
        <v>100</v>
      </c>
      <c r="DQ6" s="22"/>
    </row>
    <row r="7" spans="2:121" ht="12">
      <c r="B7" s="77" t="s">
        <v>1</v>
      </c>
      <c r="C7" s="1">
        <v>181303707</v>
      </c>
      <c r="D7" s="1">
        <v>151813325</v>
      </c>
      <c r="E7" s="1">
        <v>29490382</v>
      </c>
      <c r="F7" s="1">
        <v>23684893</v>
      </c>
      <c r="G7" s="1">
        <v>5805489</v>
      </c>
      <c r="H7" s="1">
        <v>17980698</v>
      </c>
      <c r="I7" s="1">
        <v>22891495</v>
      </c>
      <c r="J7" s="1">
        <v>4910797</v>
      </c>
      <c r="K7" s="1">
        <v>-1107368</v>
      </c>
      <c r="L7" s="1">
        <v>3318617</v>
      </c>
      <c r="M7" s="1">
        <v>4425985</v>
      </c>
      <c r="N7" s="7">
        <v>18737187</v>
      </c>
      <c r="O7" s="1"/>
      <c r="P7" s="77" t="s">
        <v>1</v>
      </c>
      <c r="Q7" s="1">
        <v>5217793</v>
      </c>
      <c r="R7" s="1">
        <v>5664364</v>
      </c>
      <c r="S7" s="1">
        <v>446571</v>
      </c>
      <c r="T7" s="1">
        <v>2785632</v>
      </c>
      <c r="U7" s="1">
        <v>7522738</v>
      </c>
      <c r="V7" s="1">
        <v>3211024</v>
      </c>
      <c r="W7" s="1">
        <v>350879</v>
      </c>
      <c r="X7" s="1">
        <v>389120</v>
      </c>
      <c r="Y7" s="1">
        <v>38241</v>
      </c>
      <c r="Z7" s="1">
        <v>97722392.57123816</v>
      </c>
      <c r="AA7" s="1">
        <v>45223272.57123815</v>
      </c>
      <c r="AB7" s="1">
        <v>43409406.996663995</v>
      </c>
      <c r="AC7" s="7">
        <v>1813865.574574161</v>
      </c>
      <c r="AD7" s="1">
        <v>0</v>
      </c>
      <c r="AE7" s="77" t="s">
        <v>1</v>
      </c>
      <c r="AF7" s="1">
        <v>3505684</v>
      </c>
      <c r="AG7" s="1">
        <v>2616284</v>
      </c>
      <c r="AH7" s="1">
        <v>889400</v>
      </c>
      <c r="AI7" s="1">
        <v>48993436</v>
      </c>
      <c r="AJ7" s="1">
        <v>10480148</v>
      </c>
      <c r="AK7" s="1">
        <v>7611022</v>
      </c>
      <c r="AL7" s="1">
        <v>30902266</v>
      </c>
      <c r="AM7" s="1">
        <v>297006797.57123816</v>
      </c>
      <c r="AN7" s="1">
        <v>129594</v>
      </c>
      <c r="AO7" s="7">
        <v>2291.825220081471</v>
      </c>
      <c r="AQ7" s="77" t="s">
        <v>1</v>
      </c>
      <c r="AR7" s="8">
        <v>0.5633875095626865</v>
      </c>
      <c r="AS7" s="8">
        <v>0.606073872028391</v>
      </c>
      <c r="AT7" s="8">
        <v>0.3442146474115339</v>
      </c>
      <c r="AU7" s="8">
        <v>0.787070362586581</v>
      </c>
      <c r="AV7" s="8">
        <v>-1.4229054513890302</v>
      </c>
      <c r="AW7" s="8">
        <v>7.263657017786404</v>
      </c>
      <c r="AX7" s="8">
        <v>5.798903331260013</v>
      </c>
      <c r="AY7" s="8">
        <v>0.7608983130520817</v>
      </c>
      <c r="AZ7" s="8">
        <v>27.21330784783369</v>
      </c>
      <c r="BA7" s="8">
        <v>14.037588982951835</v>
      </c>
      <c r="BB7" s="8">
        <v>-0.12435980987007549</v>
      </c>
      <c r="BC7" s="8">
        <v>4.455384360146217</v>
      </c>
      <c r="BD7" s="170"/>
      <c r="BE7" s="165" t="s">
        <v>1</v>
      </c>
      <c r="BF7" s="8">
        <v>-0.17123474408441355</v>
      </c>
      <c r="BG7" s="8">
        <v>0.6736919259520064</v>
      </c>
      <c r="BH7" s="8">
        <v>11.722072671596834</v>
      </c>
      <c r="BI7" s="8">
        <v>17.521743972945334</v>
      </c>
      <c r="BJ7" s="8">
        <v>1.768820751443421</v>
      </c>
      <c r="BK7" s="8">
        <v>8.887433751596761</v>
      </c>
      <c r="BL7" s="8">
        <v>1.266118698267204</v>
      </c>
      <c r="BM7" s="8">
        <v>0.03264840241341104</v>
      </c>
      <c r="BN7" s="8">
        <v>-10.02329356956307</v>
      </c>
      <c r="BO7" s="8">
        <v>-4.067833935922907</v>
      </c>
      <c r="BP7" s="40">
        <v>-12.184887221609563</v>
      </c>
      <c r="BQ7" s="40">
        <v>-7.648615013895535</v>
      </c>
      <c r="BR7" s="9">
        <v>-59.63510832693421</v>
      </c>
      <c r="BS7" s="1"/>
      <c r="BT7" s="77" t="s">
        <v>1</v>
      </c>
      <c r="BU7" s="8">
        <v>-3.26748619864623</v>
      </c>
      <c r="BV7" s="8">
        <v>7.511200949743559</v>
      </c>
      <c r="BW7" s="8">
        <v>-25.298294476239754</v>
      </c>
      <c r="BX7" s="8">
        <v>4.8127902941135</v>
      </c>
      <c r="BY7" s="8">
        <v>21.718233006057602</v>
      </c>
      <c r="BZ7" s="8">
        <v>12.94293170867723</v>
      </c>
      <c r="CA7" s="8">
        <v>-1.5687296910806627</v>
      </c>
      <c r="CB7" s="8">
        <v>-0.6391108518897191</v>
      </c>
      <c r="CC7" s="8">
        <v>-0.7763689819919147</v>
      </c>
      <c r="CD7" s="41">
        <v>0.1383320976000848</v>
      </c>
      <c r="CE7" s="165" t="s">
        <v>1</v>
      </c>
      <c r="CF7" s="8">
        <f aca="true" t="shared" si="32" ref="CF7:CF51">C7/$AM7*100</f>
        <v>61.04362205936167</v>
      </c>
      <c r="CG7" s="8">
        <f t="shared" si="0"/>
        <v>51.11442776443089</v>
      </c>
      <c r="CH7" s="8">
        <f t="shared" si="1"/>
        <v>9.929194294930783</v>
      </c>
      <c r="CI7" s="8">
        <f t="shared" si="2"/>
        <v>7.9745289312171685</v>
      </c>
      <c r="CJ7" s="8">
        <f t="shared" si="3"/>
        <v>1.954665363713614</v>
      </c>
      <c r="CK7" s="8">
        <f t="shared" si="4"/>
        <v>6.053968510834256</v>
      </c>
      <c r="CL7" s="8">
        <f t="shared" si="5"/>
        <v>7.7073976714318775</v>
      </c>
      <c r="CM7" s="8">
        <f t="shared" si="6"/>
        <v>1.6534291605976217</v>
      </c>
      <c r="CN7" s="8">
        <f t="shared" si="7"/>
        <v>-0.3728426450355547</v>
      </c>
      <c r="CO7" s="8">
        <f t="shared" si="8"/>
        <v>1.1173538879035312</v>
      </c>
      <c r="CP7" s="8">
        <f t="shared" si="9"/>
        <v>1.4901965329390858</v>
      </c>
      <c r="CQ7" s="9">
        <f t="shared" si="10"/>
        <v>6.308672782314289</v>
      </c>
      <c r="CS7" s="165" t="s">
        <v>1</v>
      </c>
      <c r="CT7" s="38">
        <f t="shared" si="11"/>
        <v>1.7567924514416184</v>
      </c>
      <c r="CU7" s="38">
        <f t="shared" si="12"/>
        <v>1.9071496162108483</v>
      </c>
      <c r="CV7" s="38">
        <f t="shared" si="13"/>
        <v>0.15035716476923003</v>
      </c>
      <c r="CW7" s="38">
        <f t="shared" si="14"/>
        <v>0.9379017661479132</v>
      </c>
      <c r="CX7" s="38">
        <f t="shared" si="15"/>
        <v>2.532850447032494</v>
      </c>
      <c r="CY7" s="38">
        <f t="shared" si="16"/>
        <v>1.081128117692264</v>
      </c>
      <c r="CZ7" s="38">
        <f t="shared" si="17"/>
        <v>0.1181383735555212</v>
      </c>
      <c r="DA7" s="38">
        <f t="shared" si="18"/>
        <v>0.1310138364448269</v>
      </c>
      <c r="DB7" s="38">
        <f t="shared" si="19"/>
        <v>0.012875462889305677</v>
      </c>
      <c r="DC7" s="38">
        <f t="shared" si="20"/>
        <v>32.902409429804074</v>
      </c>
      <c r="DD7" s="38">
        <f t="shared" si="21"/>
        <v>15.226342609344215</v>
      </c>
      <c r="DE7" s="8">
        <f t="shared" si="22"/>
        <v>14.615627437366005</v>
      </c>
      <c r="DF7" s="9">
        <f t="shared" si="23"/>
        <v>0.61071517197821</v>
      </c>
      <c r="DH7" s="165" t="s">
        <v>1</v>
      </c>
      <c r="DI7" s="8">
        <f t="shared" si="24"/>
        <v>1.1803379682443629</v>
      </c>
      <c r="DJ7" s="8">
        <f t="shared" si="25"/>
        <v>0.8808835425298556</v>
      </c>
      <c r="DK7" s="8">
        <f t="shared" si="26"/>
        <v>0.29945442571450714</v>
      </c>
      <c r="DL7" s="8">
        <f t="shared" si="27"/>
        <v>16.495728852215493</v>
      </c>
      <c r="DM7" s="8">
        <f t="shared" si="28"/>
        <v>3.528588599890983</v>
      </c>
      <c r="DN7" s="8">
        <f t="shared" si="29"/>
        <v>2.5625750192382277</v>
      </c>
      <c r="DO7" s="8">
        <f t="shared" si="30"/>
        <v>10.404565233086283</v>
      </c>
      <c r="DP7" s="174">
        <f t="shared" si="31"/>
        <v>100</v>
      </c>
      <c r="DQ7" s="22"/>
    </row>
    <row r="8" spans="2:121" ht="12">
      <c r="B8" s="77" t="s">
        <v>2</v>
      </c>
      <c r="C8" s="1">
        <v>47452602</v>
      </c>
      <c r="D8" s="1">
        <v>39743914</v>
      </c>
      <c r="E8" s="1">
        <v>7708688</v>
      </c>
      <c r="F8" s="1">
        <v>6190979</v>
      </c>
      <c r="G8" s="1">
        <v>1517709</v>
      </c>
      <c r="H8" s="1">
        <v>4206166</v>
      </c>
      <c r="I8" s="1">
        <v>5424984</v>
      </c>
      <c r="J8" s="1">
        <v>1218818</v>
      </c>
      <c r="K8" s="1">
        <v>-153983</v>
      </c>
      <c r="L8" s="1">
        <v>928185</v>
      </c>
      <c r="M8" s="1">
        <v>1082168</v>
      </c>
      <c r="N8" s="7">
        <v>4277695</v>
      </c>
      <c r="O8" s="1"/>
      <c r="P8" s="77" t="s">
        <v>2</v>
      </c>
      <c r="Q8" s="1">
        <v>1321101</v>
      </c>
      <c r="R8" s="1">
        <v>1448764</v>
      </c>
      <c r="S8" s="1">
        <v>127663</v>
      </c>
      <c r="T8" s="1">
        <v>852930</v>
      </c>
      <c r="U8" s="1">
        <v>1992541</v>
      </c>
      <c r="V8" s="1">
        <v>111123</v>
      </c>
      <c r="W8" s="1">
        <v>82454</v>
      </c>
      <c r="X8" s="1">
        <v>91441</v>
      </c>
      <c r="Y8" s="1">
        <v>8987</v>
      </c>
      <c r="Z8" s="1">
        <v>23819228.62999088</v>
      </c>
      <c r="AA8" s="1">
        <v>11249858.62999088</v>
      </c>
      <c r="AB8" s="1">
        <v>10581363.712418132</v>
      </c>
      <c r="AC8" s="7">
        <v>668494.9175727475</v>
      </c>
      <c r="AD8" s="1">
        <v>0</v>
      </c>
      <c r="AE8" s="77" t="s">
        <v>2</v>
      </c>
      <c r="AF8" s="1">
        <v>1925091</v>
      </c>
      <c r="AG8" s="1">
        <v>1753852</v>
      </c>
      <c r="AH8" s="1">
        <v>171239</v>
      </c>
      <c r="AI8" s="1">
        <v>10644279</v>
      </c>
      <c r="AJ8" s="1">
        <v>1139455</v>
      </c>
      <c r="AK8" s="1">
        <v>2469213</v>
      </c>
      <c r="AL8" s="1">
        <v>7035611</v>
      </c>
      <c r="AM8" s="1">
        <v>75477996.62999088</v>
      </c>
      <c r="AN8" s="1">
        <v>34470</v>
      </c>
      <c r="AO8" s="7">
        <v>2189.672080939683</v>
      </c>
      <c r="AQ8" s="77" t="s">
        <v>2</v>
      </c>
      <c r="AR8" s="8">
        <v>-0.3162019366628123</v>
      </c>
      <c r="AS8" s="8">
        <v>-0.27548505214257996</v>
      </c>
      <c r="AT8" s="8">
        <v>-0.525600693419726</v>
      </c>
      <c r="AU8" s="8">
        <v>-0.07495614242506363</v>
      </c>
      <c r="AV8" s="8">
        <v>-2.3225056571132887</v>
      </c>
      <c r="AW8" s="8">
        <v>6.691467353090684</v>
      </c>
      <c r="AX8" s="8">
        <v>5.194306576476583</v>
      </c>
      <c r="AY8" s="8">
        <v>0.33537930625712087</v>
      </c>
      <c r="AZ8" s="8">
        <v>38.19666867348987</v>
      </c>
      <c r="BA8" s="8">
        <v>10.480721504809358</v>
      </c>
      <c r="BB8" s="8">
        <v>-0.6531819554697906</v>
      </c>
      <c r="BC8" s="8">
        <v>4.052220522759823</v>
      </c>
      <c r="BD8" s="170"/>
      <c r="BE8" s="165" t="s">
        <v>2</v>
      </c>
      <c r="BF8" s="8">
        <v>-12.122157492194036</v>
      </c>
      <c r="BG8" s="8">
        <v>-10.51134819412256</v>
      </c>
      <c r="BH8" s="8">
        <v>10.43703178255679</v>
      </c>
      <c r="BI8" s="8">
        <v>54.05163772317195</v>
      </c>
      <c r="BJ8" s="8">
        <v>1.5894016775034965</v>
      </c>
      <c r="BK8" s="8">
        <v>19.829835874652233</v>
      </c>
      <c r="BL8" s="8">
        <v>2.541972391493595</v>
      </c>
      <c r="BM8" s="8">
        <v>1.2938530900712284</v>
      </c>
      <c r="BN8" s="8">
        <v>-8.881679002331948</v>
      </c>
      <c r="BO8" s="8">
        <v>-5.346575388571346</v>
      </c>
      <c r="BP8" s="40">
        <v>-15.121664786116565</v>
      </c>
      <c r="BQ8" s="40">
        <v>-8.303862573800929</v>
      </c>
      <c r="BR8" s="9">
        <v>-61.00940890656765</v>
      </c>
      <c r="BS8" s="1"/>
      <c r="BT8" s="77" t="s">
        <v>2</v>
      </c>
      <c r="BU8" s="8">
        <v>4.324408102127954</v>
      </c>
      <c r="BV8" s="8">
        <v>8.728525234089828</v>
      </c>
      <c r="BW8" s="8">
        <v>-26.265409904537172</v>
      </c>
      <c r="BX8" s="8">
        <v>5.752385550930748</v>
      </c>
      <c r="BY8" s="8">
        <v>48.878305633950035</v>
      </c>
      <c r="BZ8" s="8">
        <v>16.500117480870436</v>
      </c>
      <c r="CA8" s="8">
        <v>-2.016870575039298</v>
      </c>
      <c r="CB8" s="8">
        <v>-1.6062648663984764</v>
      </c>
      <c r="CC8" s="8">
        <v>-1.3423395059961647</v>
      </c>
      <c r="CD8" s="41">
        <v>-0.2675163378908263</v>
      </c>
      <c r="CE8" s="165" t="s">
        <v>2</v>
      </c>
      <c r="CF8" s="8">
        <f t="shared" si="32"/>
        <v>62.869450858139096</v>
      </c>
      <c r="CG8" s="8">
        <f t="shared" si="0"/>
        <v>52.65629160089276</v>
      </c>
      <c r="CH8" s="8">
        <f t="shared" si="1"/>
        <v>10.213159257246348</v>
      </c>
      <c r="CI8" s="8">
        <f t="shared" si="2"/>
        <v>8.202362643976217</v>
      </c>
      <c r="CJ8" s="8">
        <f t="shared" si="3"/>
        <v>2.010796613270131</v>
      </c>
      <c r="CK8" s="8">
        <f t="shared" si="4"/>
        <v>5.572704877978567</v>
      </c>
      <c r="CL8" s="8">
        <f t="shared" si="5"/>
        <v>7.187503964359866</v>
      </c>
      <c r="CM8" s="8">
        <f t="shared" si="6"/>
        <v>1.6147990863812987</v>
      </c>
      <c r="CN8" s="8">
        <f t="shared" si="7"/>
        <v>-0.20401044923708994</v>
      </c>
      <c r="CO8" s="8">
        <f t="shared" si="8"/>
        <v>1.2297424964127752</v>
      </c>
      <c r="CP8" s="8">
        <f t="shared" si="9"/>
        <v>1.433752945649865</v>
      </c>
      <c r="CQ8" s="9">
        <f t="shared" si="10"/>
        <v>5.667472894080863</v>
      </c>
      <c r="CS8" s="165" t="s">
        <v>2</v>
      </c>
      <c r="CT8" s="38">
        <f t="shared" si="11"/>
        <v>1.7503127520412565</v>
      </c>
      <c r="CU8" s="38">
        <f t="shared" si="12"/>
        <v>1.9194521114572607</v>
      </c>
      <c r="CV8" s="38">
        <f t="shared" si="13"/>
        <v>0.16913935941600444</v>
      </c>
      <c r="CW8" s="38">
        <f t="shared" si="14"/>
        <v>1.1300379422909745</v>
      </c>
      <c r="CX8" s="38">
        <f t="shared" si="15"/>
        <v>2.6398965115195865</v>
      </c>
      <c r="CY8" s="38">
        <f t="shared" si="16"/>
        <v>0.14722568822904572</v>
      </c>
      <c r="CZ8" s="38">
        <f t="shared" si="17"/>
        <v>0.1092424331347942</v>
      </c>
      <c r="DA8" s="38">
        <f t="shared" si="18"/>
        <v>0.12114921445022335</v>
      </c>
      <c r="DB8" s="38">
        <f t="shared" si="19"/>
        <v>0.011906781315429155</v>
      </c>
      <c r="DC8" s="38">
        <f t="shared" si="20"/>
        <v>31.55784426388234</v>
      </c>
      <c r="DD8" s="38">
        <f t="shared" si="21"/>
        <v>14.904818797907513</v>
      </c>
      <c r="DE8" s="8">
        <f t="shared" si="22"/>
        <v>14.019136947010155</v>
      </c>
      <c r="DF8" s="9">
        <f t="shared" si="23"/>
        <v>0.8856818508973564</v>
      </c>
      <c r="DH8" s="165" t="s">
        <v>2</v>
      </c>
      <c r="DI8" s="8">
        <f t="shared" si="24"/>
        <v>2.5505327194059</v>
      </c>
      <c r="DJ8" s="8">
        <f t="shared" si="25"/>
        <v>2.3236599781493323</v>
      </c>
      <c r="DK8" s="8">
        <f t="shared" si="26"/>
        <v>0.2268727412565676</v>
      </c>
      <c r="DL8" s="8">
        <f t="shared" si="27"/>
        <v>14.102492746568924</v>
      </c>
      <c r="DM8" s="8">
        <f t="shared" si="28"/>
        <v>1.5096518864773927</v>
      </c>
      <c r="DN8" s="8">
        <f t="shared" si="29"/>
        <v>3.2714342063218833</v>
      </c>
      <c r="DO8" s="8">
        <f t="shared" si="30"/>
        <v>9.321406653769648</v>
      </c>
      <c r="DP8" s="174">
        <f t="shared" si="31"/>
        <v>100</v>
      </c>
      <c r="DQ8" s="22"/>
    </row>
    <row r="9" spans="2:121" ht="12">
      <c r="B9" s="77" t="s">
        <v>3</v>
      </c>
      <c r="C9" s="1">
        <v>73957988</v>
      </c>
      <c r="D9" s="1">
        <v>61932880</v>
      </c>
      <c r="E9" s="1">
        <v>12025108</v>
      </c>
      <c r="F9" s="1">
        <v>9659811</v>
      </c>
      <c r="G9" s="1">
        <v>2365297</v>
      </c>
      <c r="H9" s="1">
        <v>7824612</v>
      </c>
      <c r="I9" s="1">
        <v>8659056</v>
      </c>
      <c r="J9" s="1">
        <v>834444</v>
      </c>
      <c r="K9" s="1">
        <v>-118958</v>
      </c>
      <c r="L9" s="1">
        <v>507204</v>
      </c>
      <c r="M9" s="1">
        <v>626162</v>
      </c>
      <c r="N9" s="7">
        <v>7812277</v>
      </c>
      <c r="O9" s="1"/>
      <c r="P9" s="77" t="s">
        <v>3</v>
      </c>
      <c r="Q9" s="1">
        <v>2345259</v>
      </c>
      <c r="R9" s="1">
        <v>2539232</v>
      </c>
      <c r="S9" s="1">
        <v>193973</v>
      </c>
      <c r="T9" s="1">
        <v>1970892</v>
      </c>
      <c r="U9" s="1">
        <v>3024937</v>
      </c>
      <c r="V9" s="1">
        <v>471189</v>
      </c>
      <c r="W9" s="1">
        <v>131293</v>
      </c>
      <c r="X9" s="1">
        <v>145602</v>
      </c>
      <c r="Y9" s="1">
        <v>14309</v>
      </c>
      <c r="Z9" s="1">
        <v>30453558.93766932</v>
      </c>
      <c r="AA9" s="1">
        <v>13059092.937669318</v>
      </c>
      <c r="AB9" s="1">
        <v>12696557.524077807</v>
      </c>
      <c r="AC9" s="7">
        <v>362535.41359151097</v>
      </c>
      <c r="AD9" s="1">
        <v>0</v>
      </c>
      <c r="AE9" s="77" t="s">
        <v>3</v>
      </c>
      <c r="AF9" s="1">
        <v>558095</v>
      </c>
      <c r="AG9" s="1">
        <v>337698</v>
      </c>
      <c r="AH9" s="1">
        <v>220397</v>
      </c>
      <c r="AI9" s="1">
        <v>16836371</v>
      </c>
      <c r="AJ9" s="1">
        <v>616989</v>
      </c>
      <c r="AK9" s="1">
        <v>2834936</v>
      </c>
      <c r="AL9" s="1">
        <v>13384446</v>
      </c>
      <c r="AM9" s="1">
        <v>112236158.93766932</v>
      </c>
      <c r="AN9" s="1">
        <v>54204</v>
      </c>
      <c r="AO9" s="7">
        <v>2070.6250265233066</v>
      </c>
      <c r="AQ9" s="77" t="s">
        <v>3</v>
      </c>
      <c r="AR9" s="8">
        <v>-0.4046514501590364</v>
      </c>
      <c r="AS9" s="8">
        <v>-0.3594326495355498</v>
      </c>
      <c r="AT9" s="8">
        <v>-0.636893202599927</v>
      </c>
      <c r="AU9" s="8">
        <v>-0.18971557852040655</v>
      </c>
      <c r="AV9" s="8">
        <v>-2.4223044916407246</v>
      </c>
      <c r="AW9" s="8">
        <v>11.195947918209157</v>
      </c>
      <c r="AX9" s="8">
        <v>9.819532632703028</v>
      </c>
      <c r="AY9" s="8">
        <v>-1.6017178698319745</v>
      </c>
      <c r="AZ9" s="8">
        <v>19.335742813938822</v>
      </c>
      <c r="BA9" s="8">
        <v>-0.5183908113610554</v>
      </c>
      <c r="BB9" s="8">
        <v>-4.74015700115621</v>
      </c>
      <c r="BC9" s="8">
        <v>10.712264746550604</v>
      </c>
      <c r="BD9" s="170"/>
      <c r="BE9" s="165" t="s">
        <v>3</v>
      </c>
      <c r="BF9" s="8">
        <v>-7.841670219642685</v>
      </c>
      <c r="BG9" s="8">
        <v>-6.640287634884003</v>
      </c>
      <c r="BH9" s="8">
        <v>10.827781650306818</v>
      </c>
      <c r="BI9" s="8">
        <v>83.08128474183289</v>
      </c>
      <c r="BJ9" s="8">
        <v>0.6519051889217378</v>
      </c>
      <c r="BK9" s="8">
        <v>9.653554631411636</v>
      </c>
      <c r="BL9" s="8">
        <v>2.675331581581582</v>
      </c>
      <c r="BM9" s="8">
        <v>1.424521270296816</v>
      </c>
      <c r="BN9" s="8">
        <v>-8.772712782913612</v>
      </c>
      <c r="BO9" s="8">
        <v>-3.0089373124268235</v>
      </c>
      <c r="BP9" s="40">
        <v>-6.7945138336097655</v>
      </c>
      <c r="BQ9" s="40">
        <v>-2.6118272913001257</v>
      </c>
      <c r="BR9" s="9">
        <v>-62.77925691137575</v>
      </c>
      <c r="BS9" s="1"/>
      <c r="BT9" s="77" t="s">
        <v>3</v>
      </c>
      <c r="BU9" s="8">
        <v>2.1615011889354863</v>
      </c>
      <c r="BV9" s="8">
        <v>36.509271124298145</v>
      </c>
      <c r="BW9" s="8">
        <v>-26.265448000374697</v>
      </c>
      <c r="BX9" s="8">
        <v>-0.027189677541943895</v>
      </c>
      <c r="BY9" s="8">
        <v>11.29913845354576</v>
      </c>
      <c r="BZ9" s="8">
        <v>8.827010283712855</v>
      </c>
      <c r="CA9" s="8">
        <v>-2.1719600880159895</v>
      </c>
      <c r="CB9" s="8">
        <v>-0.4058879380388406</v>
      </c>
      <c r="CC9" s="8">
        <v>-0.807027175404886</v>
      </c>
      <c r="CD9" s="41">
        <v>0.4044028784936058</v>
      </c>
      <c r="CE9" s="165" t="s">
        <v>3</v>
      </c>
      <c r="CF9" s="8">
        <f t="shared" si="32"/>
        <v>65.89497422223151</v>
      </c>
      <c r="CG9" s="8">
        <f t="shared" si="0"/>
        <v>55.180862020050604</v>
      </c>
      <c r="CH9" s="8">
        <f t="shared" si="1"/>
        <v>10.71411220218092</v>
      </c>
      <c r="CI9" s="8">
        <f t="shared" si="2"/>
        <v>8.606683524660358</v>
      </c>
      <c r="CJ9" s="8">
        <f t="shared" si="3"/>
        <v>2.107428677520561</v>
      </c>
      <c r="CK9" s="8">
        <f t="shared" si="4"/>
        <v>6.971560746608783</v>
      </c>
      <c r="CL9" s="8">
        <f t="shared" si="5"/>
        <v>7.715032376338566</v>
      </c>
      <c r="CM9" s="8">
        <f t="shared" si="6"/>
        <v>0.7434716297297833</v>
      </c>
      <c r="CN9" s="8">
        <f t="shared" si="7"/>
        <v>-0.10598901559528927</v>
      </c>
      <c r="CO9" s="8">
        <f t="shared" si="8"/>
        <v>0.45190783861525163</v>
      </c>
      <c r="CP9" s="8">
        <f t="shared" si="9"/>
        <v>0.5578968542105409</v>
      </c>
      <c r="CQ9" s="9">
        <f t="shared" si="10"/>
        <v>6.960570527309804</v>
      </c>
      <c r="CS9" s="165" t="s">
        <v>3</v>
      </c>
      <c r="CT9" s="38">
        <f t="shared" si="11"/>
        <v>2.089575251147401</v>
      </c>
      <c r="CU9" s="38">
        <f t="shared" si="12"/>
        <v>2.262401015888445</v>
      </c>
      <c r="CV9" s="38">
        <f t="shared" si="13"/>
        <v>0.17282576474104344</v>
      </c>
      <c r="CW9" s="38">
        <f t="shared" si="14"/>
        <v>1.7560223181680163</v>
      </c>
      <c r="CX9" s="38">
        <f t="shared" si="15"/>
        <v>2.6951537086010826</v>
      </c>
      <c r="CY9" s="38">
        <f t="shared" si="16"/>
        <v>0.4198192493933049</v>
      </c>
      <c r="CZ9" s="38">
        <f t="shared" si="17"/>
        <v>0.11697923489426786</v>
      </c>
      <c r="DA9" s="38">
        <f t="shared" si="18"/>
        <v>0.12972824567246682</v>
      </c>
      <c r="DB9" s="38">
        <f t="shared" si="19"/>
        <v>0.01274901077819898</v>
      </c>
      <c r="DC9" s="38">
        <f t="shared" si="20"/>
        <v>27.13346503115969</v>
      </c>
      <c r="DD9" s="38">
        <f t="shared" si="21"/>
        <v>11.63537050917942</v>
      </c>
      <c r="DE9" s="8">
        <f t="shared" si="22"/>
        <v>11.312359264832715</v>
      </c>
      <c r="DF9" s="9">
        <f t="shared" si="23"/>
        <v>0.32301124434670475</v>
      </c>
      <c r="DH9" s="165" t="s">
        <v>3</v>
      </c>
      <c r="DI9" s="8">
        <f t="shared" si="24"/>
        <v>0.497250623401982</v>
      </c>
      <c r="DJ9" s="8">
        <f t="shared" si="25"/>
        <v>0.30088164384486965</v>
      </c>
      <c r="DK9" s="8">
        <f t="shared" si="26"/>
        <v>0.19636897955711236</v>
      </c>
      <c r="DL9" s="8">
        <f t="shared" si="27"/>
        <v>15.000843898578289</v>
      </c>
      <c r="DM9" s="8">
        <f t="shared" si="28"/>
        <v>0.5497239088007695</v>
      </c>
      <c r="DN9" s="8">
        <f t="shared" si="29"/>
        <v>2.52586691030151</v>
      </c>
      <c r="DO9" s="8">
        <f t="shared" si="30"/>
        <v>11.92525307947601</v>
      </c>
      <c r="DP9" s="174">
        <f t="shared" si="31"/>
        <v>100</v>
      </c>
      <c r="DQ9" s="22"/>
    </row>
    <row r="10" spans="2:121" ht="12">
      <c r="B10" s="77" t="s">
        <v>4</v>
      </c>
      <c r="C10" s="1">
        <v>35654102</v>
      </c>
      <c r="D10" s="1">
        <v>29849429</v>
      </c>
      <c r="E10" s="1">
        <v>5804673</v>
      </c>
      <c r="F10" s="1">
        <v>4647828</v>
      </c>
      <c r="G10" s="1">
        <v>1156845</v>
      </c>
      <c r="H10" s="1">
        <v>2949954</v>
      </c>
      <c r="I10" s="1">
        <v>3877156</v>
      </c>
      <c r="J10" s="1">
        <v>927202</v>
      </c>
      <c r="K10" s="1">
        <v>-168565</v>
      </c>
      <c r="L10" s="1">
        <v>652255</v>
      </c>
      <c r="M10" s="1">
        <v>820820</v>
      </c>
      <c r="N10" s="7">
        <v>3041358</v>
      </c>
      <c r="O10" s="1"/>
      <c r="P10" s="77" t="s">
        <v>4</v>
      </c>
      <c r="Q10" s="1">
        <v>1144701</v>
      </c>
      <c r="R10" s="1">
        <v>1242674</v>
      </c>
      <c r="S10" s="1">
        <v>97973</v>
      </c>
      <c r="T10" s="1">
        <v>407571</v>
      </c>
      <c r="U10" s="1">
        <v>1465120</v>
      </c>
      <c r="V10" s="1">
        <v>23966</v>
      </c>
      <c r="W10" s="1">
        <v>77161</v>
      </c>
      <c r="X10" s="1">
        <v>85570</v>
      </c>
      <c r="Y10" s="1">
        <v>8409</v>
      </c>
      <c r="Z10" s="1">
        <v>16097947.007982306</v>
      </c>
      <c r="AA10" s="1">
        <v>8025039.007982306</v>
      </c>
      <c r="AB10" s="1">
        <v>7646231.316775425</v>
      </c>
      <c r="AC10" s="7">
        <v>378807.69120688044</v>
      </c>
      <c r="AD10" s="1">
        <v>0</v>
      </c>
      <c r="AE10" s="77" t="s">
        <v>4</v>
      </c>
      <c r="AF10" s="1">
        <v>941889</v>
      </c>
      <c r="AG10" s="1">
        <v>778879</v>
      </c>
      <c r="AH10" s="1">
        <v>163010</v>
      </c>
      <c r="AI10" s="1">
        <v>7131019</v>
      </c>
      <c r="AJ10" s="1">
        <v>591073</v>
      </c>
      <c r="AK10" s="1">
        <v>1062367</v>
      </c>
      <c r="AL10" s="1">
        <v>5477579</v>
      </c>
      <c r="AM10" s="1">
        <v>54702003.007982306</v>
      </c>
      <c r="AN10" s="1">
        <v>26032</v>
      </c>
      <c r="AO10" s="7">
        <v>2101.3369317755955</v>
      </c>
      <c r="AQ10" s="77" t="s">
        <v>4</v>
      </c>
      <c r="AR10" s="8">
        <v>-0.33010282541573427</v>
      </c>
      <c r="AS10" s="8">
        <v>-0.28912697769526985</v>
      </c>
      <c r="AT10" s="8">
        <v>-0.5402825980238871</v>
      </c>
      <c r="AU10" s="8">
        <v>-0.09432064203381786</v>
      </c>
      <c r="AV10" s="8">
        <v>-2.2925888669573786</v>
      </c>
      <c r="AW10" s="8">
        <v>3.057681759903299</v>
      </c>
      <c r="AX10" s="8">
        <v>1.7407010195440824</v>
      </c>
      <c r="AY10" s="8">
        <v>-2.2342050905164643</v>
      </c>
      <c r="AZ10" s="8">
        <v>33.75553625534958</v>
      </c>
      <c r="BA10" s="8">
        <v>9.561187501469764</v>
      </c>
      <c r="BB10" s="8">
        <v>-3.40941852898294</v>
      </c>
      <c r="BC10" s="8">
        <v>0.04391414143906148</v>
      </c>
      <c r="BD10" s="170"/>
      <c r="BE10" s="165" t="s">
        <v>4</v>
      </c>
      <c r="BF10" s="8">
        <v>-1.8262513990197213</v>
      </c>
      <c r="BG10" s="8">
        <v>-0.9951679659646341</v>
      </c>
      <c r="BH10" s="8">
        <v>9.872154311988336</v>
      </c>
      <c r="BI10" s="8">
        <v>5.395571829762145</v>
      </c>
      <c r="BJ10" s="8">
        <v>0.5854762349374429</v>
      </c>
      <c r="BK10" s="8">
        <v>-22.01106410673609</v>
      </c>
      <c r="BL10" s="8">
        <v>0.3837847682980772</v>
      </c>
      <c r="BM10" s="8">
        <v>-0.838992282198067</v>
      </c>
      <c r="BN10" s="8">
        <v>-10.80823080186678</v>
      </c>
      <c r="BO10" s="8">
        <v>-6.373401643631952</v>
      </c>
      <c r="BP10" s="40">
        <v>-15.369216807479678</v>
      </c>
      <c r="BQ10" s="40">
        <v>-9.65629240764192</v>
      </c>
      <c r="BR10" s="9">
        <v>-62.82265015080206</v>
      </c>
      <c r="BS10" s="1"/>
      <c r="BT10" s="77" t="s">
        <v>4</v>
      </c>
      <c r="BU10" s="8">
        <v>41.67856234967442</v>
      </c>
      <c r="BV10" s="8">
        <v>75.53033495669655</v>
      </c>
      <c r="BW10" s="8">
        <v>-26.265842824704404</v>
      </c>
      <c r="BX10" s="8">
        <v>1.198627925666393</v>
      </c>
      <c r="BY10" s="8">
        <v>29.663355650518152</v>
      </c>
      <c r="BZ10" s="8">
        <v>8.32255919995432</v>
      </c>
      <c r="CA10" s="8">
        <v>-2.359766850429085</v>
      </c>
      <c r="CB10" s="8">
        <v>-2.0175923293109195</v>
      </c>
      <c r="CC10" s="8">
        <v>-1.435008140547499</v>
      </c>
      <c r="CD10" s="41">
        <v>-0.5910660344741424</v>
      </c>
      <c r="CE10" s="165" t="s">
        <v>4</v>
      </c>
      <c r="CF10" s="8">
        <f t="shared" si="32"/>
        <v>65.17878695373774</v>
      </c>
      <c r="CG10" s="8">
        <f t="shared" si="0"/>
        <v>54.567341886263776</v>
      </c>
      <c r="CH10" s="8">
        <f t="shared" si="1"/>
        <v>10.611445067473968</v>
      </c>
      <c r="CI10" s="8">
        <f t="shared" si="2"/>
        <v>8.49663219703632</v>
      </c>
      <c r="CJ10" s="8">
        <f t="shared" si="3"/>
        <v>2.1148128704376497</v>
      </c>
      <c r="CK10" s="8">
        <f t="shared" si="4"/>
        <v>5.392771448551039</v>
      </c>
      <c r="CL10" s="8">
        <f t="shared" si="5"/>
        <v>7.087777022414027</v>
      </c>
      <c r="CM10" s="8">
        <f t="shared" si="6"/>
        <v>1.6950055738629888</v>
      </c>
      <c r="CN10" s="8">
        <f t="shared" si="7"/>
        <v>-0.3081514217594599</v>
      </c>
      <c r="CO10" s="8">
        <f t="shared" si="8"/>
        <v>1.1923786408786907</v>
      </c>
      <c r="CP10" s="8">
        <f t="shared" si="9"/>
        <v>1.5005300626381506</v>
      </c>
      <c r="CQ10" s="9">
        <f t="shared" si="10"/>
        <v>5.559865878322946</v>
      </c>
      <c r="CS10" s="165" t="s">
        <v>4</v>
      </c>
      <c r="CT10" s="38">
        <f t="shared" si="11"/>
        <v>2.092612586476881</v>
      </c>
      <c r="CU10" s="38">
        <f t="shared" si="12"/>
        <v>2.271715717281257</v>
      </c>
      <c r="CV10" s="38">
        <f t="shared" si="13"/>
        <v>0.17910313080437554</v>
      </c>
      <c r="CW10" s="38">
        <f t="shared" si="14"/>
        <v>0.7450750933937936</v>
      </c>
      <c r="CX10" s="38">
        <f t="shared" si="15"/>
        <v>2.678366274423634</v>
      </c>
      <c r="CY10" s="38">
        <f t="shared" si="16"/>
        <v>0.04381192402863712</v>
      </c>
      <c r="CZ10" s="38">
        <f t="shared" si="17"/>
        <v>0.1410569919875519</v>
      </c>
      <c r="DA10" s="38">
        <f t="shared" si="18"/>
        <v>0.1564293724080146</v>
      </c>
      <c r="DB10" s="38">
        <f t="shared" si="19"/>
        <v>0.015372380420462718</v>
      </c>
      <c r="DC10" s="38">
        <f t="shared" si="20"/>
        <v>29.42844159771122</v>
      </c>
      <c r="DD10" s="38">
        <f t="shared" si="21"/>
        <v>14.670466466851797</v>
      </c>
      <c r="DE10" s="8">
        <f t="shared" si="22"/>
        <v>13.97797319352211</v>
      </c>
      <c r="DF10" s="9">
        <f t="shared" si="23"/>
        <v>0.6924932733296868</v>
      </c>
      <c r="DH10" s="165" t="s">
        <v>4</v>
      </c>
      <c r="DI10" s="8">
        <f t="shared" si="24"/>
        <v>1.7218546821083611</v>
      </c>
      <c r="DJ10" s="8">
        <f t="shared" si="25"/>
        <v>1.4238582815447238</v>
      </c>
      <c r="DK10" s="8">
        <f t="shared" si="26"/>
        <v>0.2979964005636375</v>
      </c>
      <c r="DL10" s="8">
        <f t="shared" si="27"/>
        <v>13.036120448751056</v>
      </c>
      <c r="DM10" s="8">
        <f t="shared" si="28"/>
        <v>1.0805326450546036</v>
      </c>
      <c r="DN10" s="8">
        <f t="shared" si="29"/>
        <v>1.942098902383841</v>
      </c>
      <c r="DO10" s="8">
        <f t="shared" si="30"/>
        <v>10.013488901312613</v>
      </c>
      <c r="DP10" s="174">
        <f t="shared" si="31"/>
        <v>100</v>
      </c>
      <c r="DQ10" s="22"/>
    </row>
    <row r="11" spans="2:121" ht="12">
      <c r="B11" s="77" t="s">
        <v>5</v>
      </c>
      <c r="C11" s="1">
        <v>96352941</v>
      </c>
      <c r="D11" s="1">
        <v>80673557</v>
      </c>
      <c r="E11" s="1">
        <v>15679384</v>
      </c>
      <c r="F11" s="1">
        <v>12593841</v>
      </c>
      <c r="G11" s="1">
        <v>3085543</v>
      </c>
      <c r="H11" s="1">
        <v>8215239</v>
      </c>
      <c r="I11" s="1">
        <v>10138163</v>
      </c>
      <c r="J11" s="1">
        <v>1922924</v>
      </c>
      <c r="K11" s="1">
        <v>-385817</v>
      </c>
      <c r="L11" s="1">
        <v>1285650</v>
      </c>
      <c r="M11" s="1">
        <v>1671467</v>
      </c>
      <c r="N11" s="7">
        <v>8372981</v>
      </c>
      <c r="O11" s="1"/>
      <c r="P11" s="77" t="s">
        <v>5</v>
      </c>
      <c r="Q11" s="1">
        <v>2739691</v>
      </c>
      <c r="R11" s="1">
        <v>2966291</v>
      </c>
      <c r="S11" s="1">
        <v>226600</v>
      </c>
      <c r="T11" s="1">
        <v>863559</v>
      </c>
      <c r="U11" s="1">
        <v>4125318</v>
      </c>
      <c r="V11" s="1">
        <v>644413</v>
      </c>
      <c r="W11" s="1">
        <v>228075</v>
      </c>
      <c r="X11" s="1">
        <v>252932</v>
      </c>
      <c r="Y11" s="1">
        <v>24857</v>
      </c>
      <c r="Z11" s="1">
        <v>49446149.4694587</v>
      </c>
      <c r="AA11" s="1">
        <v>21237257.4694587</v>
      </c>
      <c r="AB11" s="1">
        <v>20239237.79830059</v>
      </c>
      <c r="AC11" s="7">
        <v>998019.6711581097</v>
      </c>
      <c r="AD11" s="1">
        <v>0</v>
      </c>
      <c r="AE11" s="77" t="s">
        <v>5</v>
      </c>
      <c r="AF11" s="1">
        <v>332050</v>
      </c>
      <c r="AG11" s="1">
        <v>40342</v>
      </c>
      <c r="AH11" s="1">
        <v>291708</v>
      </c>
      <c r="AI11" s="1">
        <v>27876842</v>
      </c>
      <c r="AJ11" s="1">
        <v>7230700</v>
      </c>
      <c r="AK11" s="1">
        <v>3788389</v>
      </c>
      <c r="AL11" s="1">
        <v>16857753</v>
      </c>
      <c r="AM11" s="1">
        <v>154014329.4694587</v>
      </c>
      <c r="AN11" s="1">
        <v>68229</v>
      </c>
      <c r="AO11" s="7">
        <v>2257.3147703976124</v>
      </c>
      <c r="AQ11" s="77" t="s">
        <v>5</v>
      </c>
      <c r="AR11" s="8">
        <v>-0.4070349289517101</v>
      </c>
      <c r="AS11" s="8">
        <v>-0.3615061608073635</v>
      </c>
      <c r="AT11" s="8">
        <v>-0.6406332786222776</v>
      </c>
      <c r="AU11" s="8">
        <v>-0.19281716819339348</v>
      </c>
      <c r="AV11" s="8">
        <v>-2.4274991556799654</v>
      </c>
      <c r="AW11" s="8">
        <v>5.071056151459582</v>
      </c>
      <c r="AX11" s="8">
        <v>4.950579403184699</v>
      </c>
      <c r="AY11" s="8">
        <v>4.438967322291947</v>
      </c>
      <c r="AZ11" s="8">
        <v>29.143924423516275</v>
      </c>
      <c r="BA11" s="8">
        <v>20.570116167077273</v>
      </c>
      <c r="BB11" s="8">
        <v>3.765170096913554</v>
      </c>
      <c r="BC11" s="8">
        <v>2.8125743268573014</v>
      </c>
      <c r="BD11" s="170"/>
      <c r="BE11" s="165" t="s">
        <v>5</v>
      </c>
      <c r="BF11" s="8">
        <v>-7.396476004701004</v>
      </c>
      <c r="BG11" s="8">
        <v>-6.189138425757696</v>
      </c>
      <c r="BH11" s="8">
        <v>11.36557987752735</v>
      </c>
      <c r="BI11" s="8">
        <v>38.451659863465686</v>
      </c>
      <c r="BJ11" s="8">
        <v>0.44254617931398527</v>
      </c>
      <c r="BK11" s="8">
        <v>41.771937466724744</v>
      </c>
      <c r="BL11" s="8">
        <v>3.9885650193546627</v>
      </c>
      <c r="BM11" s="8">
        <v>2.7218454290703815</v>
      </c>
      <c r="BN11" s="8">
        <v>-7.605099802995949</v>
      </c>
      <c r="BO11" s="8">
        <v>-2.559473049877744</v>
      </c>
      <c r="BP11" s="40">
        <v>-12.107368047891855</v>
      </c>
      <c r="BQ11" s="40">
        <v>-6.325631034771225</v>
      </c>
      <c r="BR11" s="9">
        <v>-60.96571842846996</v>
      </c>
      <c r="BS11" s="1"/>
      <c r="BT11" s="77" t="s">
        <v>5</v>
      </c>
      <c r="BU11" s="8">
        <v>-14.315868788835903</v>
      </c>
      <c r="BV11" s="8">
        <v>598.3570105003088</v>
      </c>
      <c r="BW11" s="8">
        <v>-26.266167538287714</v>
      </c>
      <c r="BX11" s="8">
        <v>6.421700544961448</v>
      </c>
      <c r="BY11" s="8">
        <v>28.377597419487255</v>
      </c>
      <c r="BZ11" s="8">
        <v>13.06740548887678</v>
      </c>
      <c r="CA11" s="8">
        <v>-2.0568308779399214</v>
      </c>
      <c r="CB11" s="8">
        <v>-0.834524357954814</v>
      </c>
      <c r="CC11" s="8">
        <v>-0.6639004149377593</v>
      </c>
      <c r="CD11" s="41">
        <v>-0.17176428683004463</v>
      </c>
      <c r="CE11" s="165" t="s">
        <v>5</v>
      </c>
      <c r="CF11" s="8">
        <f t="shared" si="32"/>
        <v>62.561023595604425</v>
      </c>
      <c r="CG11" s="8">
        <f t="shared" si="0"/>
        <v>52.380552691363505</v>
      </c>
      <c r="CH11" s="8">
        <f t="shared" si="1"/>
        <v>10.180470904240925</v>
      </c>
      <c r="CI11" s="8">
        <f t="shared" si="2"/>
        <v>8.177057968166125</v>
      </c>
      <c r="CJ11" s="8">
        <f t="shared" si="3"/>
        <v>2.0034129360748008</v>
      </c>
      <c r="CK11" s="8">
        <f t="shared" si="4"/>
        <v>5.334074451578283</v>
      </c>
      <c r="CL11" s="8">
        <f t="shared" si="5"/>
        <v>6.582610225245576</v>
      </c>
      <c r="CM11" s="8">
        <f t="shared" si="6"/>
        <v>1.248535773667293</v>
      </c>
      <c r="CN11" s="8">
        <f t="shared" si="7"/>
        <v>-0.2505072101596288</v>
      </c>
      <c r="CO11" s="8">
        <f t="shared" si="8"/>
        <v>0.8347599891703237</v>
      </c>
      <c r="CP11" s="8">
        <f t="shared" si="9"/>
        <v>1.0852671993299523</v>
      </c>
      <c r="CQ11" s="9">
        <f t="shared" si="10"/>
        <v>5.436494791648835</v>
      </c>
      <c r="CS11" s="165" t="s">
        <v>5</v>
      </c>
      <c r="CT11" s="38">
        <f t="shared" si="11"/>
        <v>1.7788546101116423</v>
      </c>
      <c r="CU11" s="38">
        <f t="shared" si="12"/>
        <v>1.9259837771057664</v>
      </c>
      <c r="CV11" s="38">
        <f t="shared" si="13"/>
        <v>0.14712916699412384</v>
      </c>
      <c r="CW11" s="38">
        <f t="shared" si="14"/>
        <v>0.5607004250674255</v>
      </c>
      <c r="CX11" s="38">
        <f t="shared" si="15"/>
        <v>2.678528688993226</v>
      </c>
      <c r="CY11" s="38">
        <f t="shared" si="16"/>
        <v>0.41841106747654166</v>
      </c>
      <c r="CZ11" s="38">
        <f t="shared" si="17"/>
        <v>0.14808687008907678</v>
      </c>
      <c r="DA11" s="38">
        <f t="shared" si="18"/>
        <v>0.16422627743229362</v>
      </c>
      <c r="DB11" s="38">
        <f t="shared" si="19"/>
        <v>0.016139407343216842</v>
      </c>
      <c r="DC11" s="38">
        <f t="shared" si="20"/>
        <v>32.104901952817286</v>
      </c>
      <c r="DD11" s="38">
        <f t="shared" si="21"/>
        <v>13.789143869025565</v>
      </c>
      <c r="DE11" s="8">
        <f t="shared" si="22"/>
        <v>13.141139443336062</v>
      </c>
      <c r="DF11" s="9">
        <f t="shared" si="23"/>
        <v>0.6480044256895061</v>
      </c>
      <c r="DH11" s="165" t="s">
        <v>5</v>
      </c>
      <c r="DI11" s="8">
        <f t="shared" si="24"/>
        <v>0.21559682215533463</v>
      </c>
      <c r="DJ11" s="8">
        <f t="shared" si="25"/>
        <v>0.026193666614637883</v>
      </c>
      <c r="DK11" s="8">
        <f t="shared" si="26"/>
        <v>0.18940315554069673</v>
      </c>
      <c r="DL11" s="8">
        <f t="shared" si="27"/>
        <v>18.100161261636387</v>
      </c>
      <c r="DM11" s="8">
        <f t="shared" si="28"/>
        <v>4.694822894017702</v>
      </c>
      <c r="DN11" s="8">
        <f t="shared" si="29"/>
        <v>2.4597639797868576</v>
      </c>
      <c r="DO11" s="8">
        <f t="shared" si="30"/>
        <v>10.94557438783183</v>
      </c>
      <c r="DP11" s="174">
        <f t="shared" si="31"/>
        <v>100</v>
      </c>
      <c r="DQ11" s="22"/>
    </row>
    <row r="12" spans="2:121" ht="12">
      <c r="B12" s="77" t="s">
        <v>6</v>
      </c>
      <c r="C12" s="1">
        <v>69995903</v>
      </c>
      <c r="D12" s="1">
        <v>58602582</v>
      </c>
      <c r="E12" s="1">
        <v>11393321</v>
      </c>
      <c r="F12" s="1">
        <v>9151632</v>
      </c>
      <c r="G12" s="1">
        <v>2241689</v>
      </c>
      <c r="H12" s="1">
        <v>8727088</v>
      </c>
      <c r="I12" s="1">
        <v>10401385</v>
      </c>
      <c r="J12" s="1">
        <v>1674297</v>
      </c>
      <c r="K12" s="1">
        <v>-570607</v>
      </c>
      <c r="L12" s="1">
        <v>909377</v>
      </c>
      <c r="M12" s="1">
        <v>1479984</v>
      </c>
      <c r="N12" s="7">
        <v>9153310</v>
      </c>
      <c r="O12" s="1"/>
      <c r="P12" s="77" t="s">
        <v>6</v>
      </c>
      <c r="Q12" s="1">
        <v>1998741</v>
      </c>
      <c r="R12" s="1">
        <v>2177318</v>
      </c>
      <c r="S12" s="1">
        <v>178577</v>
      </c>
      <c r="T12" s="1">
        <v>678496</v>
      </c>
      <c r="U12" s="1">
        <v>3229363</v>
      </c>
      <c r="V12" s="1">
        <v>3246710</v>
      </c>
      <c r="W12" s="1">
        <v>144385</v>
      </c>
      <c r="X12" s="1">
        <v>160121</v>
      </c>
      <c r="Y12" s="1">
        <v>15736</v>
      </c>
      <c r="Z12" s="1">
        <v>33776493.5673256</v>
      </c>
      <c r="AA12" s="1">
        <v>15903198.567325598</v>
      </c>
      <c r="AB12" s="1">
        <v>15323967.808832724</v>
      </c>
      <c r="AC12" s="7">
        <v>579230.7584928735</v>
      </c>
      <c r="AD12" s="1">
        <v>0</v>
      </c>
      <c r="AE12" s="77" t="s">
        <v>6</v>
      </c>
      <c r="AF12" s="1">
        <v>735162</v>
      </c>
      <c r="AG12" s="1">
        <v>480373</v>
      </c>
      <c r="AH12" s="1">
        <v>254789</v>
      </c>
      <c r="AI12" s="1">
        <v>17138133</v>
      </c>
      <c r="AJ12" s="1">
        <v>2648365</v>
      </c>
      <c r="AK12" s="1">
        <v>2936919</v>
      </c>
      <c r="AL12" s="1">
        <v>11552849</v>
      </c>
      <c r="AM12" s="1">
        <v>112499484.56732559</v>
      </c>
      <c r="AN12" s="1">
        <v>53643</v>
      </c>
      <c r="AO12" s="7">
        <v>2097.188534707708</v>
      </c>
      <c r="AQ12" s="77" t="s">
        <v>6</v>
      </c>
      <c r="AR12" s="8">
        <v>0.31142501507804793</v>
      </c>
      <c r="AS12" s="8">
        <v>0.3566837920256565</v>
      </c>
      <c r="AT12" s="8">
        <v>0.07927587265826538</v>
      </c>
      <c r="AU12" s="8">
        <v>0.5286313803426108</v>
      </c>
      <c r="AV12" s="8">
        <v>-1.7142759432266392</v>
      </c>
      <c r="AW12" s="8">
        <v>2.979884727884269</v>
      </c>
      <c r="AX12" s="8">
        <v>2.172607654715144</v>
      </c>
      <c r="AY12" s="8">
        <v>-1.8383575088250659</v>
      </c>
      <c r="AZ12" s="8">
        <v>10.715984553084688</v>
      </c>
      <c r="BA12" s="8">
        <v>2.347156288758185</v>
      </c>
      <c r="BB12" s="8">
        <v>-3.117934242550801</v>
      </c>
      <c r="BC12" s="8">
        <v>2.0213202068043565</v>
      </c>
      <c r="BD12" s="170"/>
      <c r="BE12" s="165" t="s">
        <v>6</v>
      </c>
      <c r="BF12" s="8">
        <v>-8.226100683365651</v>
      </c>
      <c r="BG12" s="8">
        <v>-6.8947675403112</v>
      </c>
      <c r="BH12" s="8">
        <v>11.152814345912772</v>
      </c>
      <c r="BI12" s="8">
        <v>31.470325509656394</v>
      </c>
      <c r="BJ12" s="8">
        <v>1.3565944999278123</v>
      </c>
      <c r="BK12" s="8">
        <v>5.009059336226542</v>
      </c>
      <c r="BL12" s="8">
        <v>1.902039664055332</v>
      </c>
      <c r="BM12" s="8">
        <v>0.6607154083108066</v>
      </c>
      <c r="BN12" s="8">
        <v>-9.45914844649022</v>
      </c>
      <c r="BO12" s="8">
        <v>-10.680848775269876</v>
      </c>
      <c r="BP12" s="40">
        <v>-21.26988769634053</v>
      </c>
      <c r="BQ12" s="40">
        <v>-17.834211327606724</v>
      </c>
      <c r="BR12" s="9">
        <v>-62.62015543095163</v>
      </c>
      <c r="BS12" s="1"/>
      <c r="BT12" s="77" t="s">
        <v>6</v>
      </c>
      <c r="BU12" s="8">
        <v>-9.815659666550944</v>
      </c>
      <c r="BV12" s="8">
        <v>2.2888523584825307</v>
      </c>
      <c r="BW12" s="8">
        <v>-26.266303577164717</v>
      </c>
      <c r="BX12" s="8">
        <v>2.0084764350522404</v>
      </c>
      <c r="BY12" s="8">
        <v>10.379769943246444</v>
      </c>
      <c r="BZ12" s="8">
        <v>11.28950848620116</v>
      </c>
      <c r="CA12" s="8">
        <v>-1.781399076921821</v>
      </c>
      <c r="CB12" s="8">
        <v>-3.07505703214116</v>
      </c>
      <c r="CC12" s="8">
        <v>-0.8996859412525402</v>
      </c>
      <c r="CD12" s="41">
        <v>-2.1951202794362934</v>
      </c>
      <c r="CE12" s="165" t="s">
        <v>6</v>
      </c>
      <c r="CF12" s="8">
        <f t="shared" si="32"/>
        <v>62.21886550787775</v>
      </c>
      <c r="CG12" s="8">
        <f t="shared" si="0"/>
        <v>52.09142266330041</v>
      </c>
      <c r="CH12" s="8">
        <f t="shared" si="1"/>
        <v>10.127442844577336</v>
      </c>
      <c r="CI12" s="8">
        <f t="shared" si="2"/>
        <v>8.13482127069052</v>
      </c>
      <c r="CJ12" s="8">
        <f t="shared" si="3"/>
        <v>1.992621573886817</v>
      </c>
      <c r="CK12" s="8">
        <f t="shared" si="4"/>
        <v>7.75744709725959</v>
      </c>
      <c r="CL12" s="8">
        <f t="shared" si="5"/>
        <v>9.245717915956552</v>
      </c>
      <c r="CM12" s="8">
        <f t="shared" si="6"/>
        <v>1.4882708186969629</v>
      </c>
      <c r="CN12" s="8">
        <f t="shared" si="7"/>
        <v>-0.5072085460609544</v>
      </c>
      <c r="CO12" s="8">
        <f t="shared" si="8"/>
        <v>0.8083388146154403</v>
      </c>
      <c r="CP12" s="8">
        <f t="shared" si="9"/>
        <v>1.315547360676395</v>
      </c>
      <c r="CQ12" s="9">
        <f t="shared" si="10"/>
        <v>8.136312833079852</v>
      </c>
      <c r="CS12" s="165" t="s">
        <v>6</v>
      </c>
      <c r="CT12" s="38">
        <f t="shared" si="11"/>
        <v>1.776666806685544</v>
      </c>
      <c r="CU12" s="38">
        <f t="shared" si="12"/>
        <v>1.9354026450645458</v>
      </c>
      <c r="CV12" s="38">
        <f t="shared" si="13"/>
        <v>0.1587358383790018</v>
      </c>
      <c r="CW12" s="38">
        <f t="shared" si="14"/>
        <v>0.6031103187801296</v>
      </c>
      <c r="CX12" s="38">
        <f t="shared" si="15"/>
        <v>2.8705580407058484</v>
      </c>
      <c r="CY12" s="38">
        <f t="shared" si="16"/>
        <v>2.88597766690833</v>
      </c>
      <c r="CZ12" s="38">
        <f t="shared" si="17"/>
        <v>0.12834281024069266</v>
      </c>
      <c r="DA12" s="38">
        <f t="shared" si="18"/>
        <v>0.14233042988225889</v>
      </c>
      <c r="DB12" s="38">
        <f t="shared" si="19"/>
        <v>0.013987619641566225</v>
      </c>
      <c r="DC12" s="38">
        <f t="shared" si="20"/>
        <v>30.023687394862662</v>
      </c>
      <c r="DD12" s="38">
        <f t="shared" si="21"/>
        <v>14.136241271228483</v>
      </c>
      <c r="DE12" s="8">
        <f t="shared" si="22"/>
        <v>13.621367126941863</v>
      </c>
      <c r="DF12" s="9">
        <f t="shared" si="23"/>
        <v>0.5148741442866179</v>
      </c>
      <c r="DH12" s="165" t="s">
        <v>6</v>
      </c>
      <c r="DI12" s="8">
        <f t="shared" si="24"/>
        <v>0.6534803273343359</v>
      </c>
      <c r="DJ12" s="8">
        <f t="shared" si="25"/>
        <v>0.4270001785763913</v>
      </c>
      <c r="DK12" s="8">
        <f t="shared" si="26"/>
        <v>0.22648014875794467</v>
      </c>
      <c r="DL12" s="8">
        <f t="shared" si="27"/>
        <v>15.233965796299842</v>
      </c>
      <c r="DM12" s="8">
        <f t="shared" si="28"/>
        <v>2.3541130078823422</v>
      </c>
      <c r="DN12" s="8">
        <f t="shared" si="29"/>
        <v>2.610606627484052</v>
      </c>
      <c r="DO12" s="8">
        <f t="shared" si="30"/>
        <v>10.269246160933449</v>
      </c>
      <c r="DP12" s="174">
        <f t="shared" si="31"/>
        <v>100</v>
      </c>
      <c r="DQ12" s="22"/>
    </row>
    <row r="13" spans="2:121" ht="12">
      <c r="B13" s="77" t="s">
        <v>7</v>
      </c>
      <c r="C13" s="1">
        <v>67065865</v>
      </c>
      <c r="D13" s="1">
        <v>56150617</v>
      </c>
      <c r="E13" s="1">
        <v>10915248</v>
      </c>
      <c r="F13" s="1">
        <v>8765537</v>
      </c>
      <c r="G13" s="1">
        <v>2149711</v>
      </c>
      <c r="H13" s="1">
        <v>6563085</v>
      </c>
      <c r="I13" s="1">
        <v>8209325</v>
      </c>
      <c r="J13" s="1">
        <v>1646240</v>
      </c>
      <c r="K13" s="1">
        <v>-280319</v>
      </c>
      <c r="L13" s="1">
        <v>1196237</v>
      </c>
      <c r="M13" s="1">
        <v>1476556</v>
      </c>
      <c r="N13" s="7">
        <v>6724609</v>
      </c>
      <c r="O13" s="1"/>
      <c r="P13" s="77" t="s">
        <v>7</v>
      </c>
      <c r="Q13" s="1">
        <v>1467656</v>
      </c>
      <c r="R13" s="1">
        <v>1624393</v>
      </c>
      <c r="S13" s="1">
        <v>156737</v>
      </c>
      <c r="T13" s="1">
        <v>538805</v>
      </c>
      <c r="U13" s="1">
        <v>2881722</v>
      </c>
      <c r="V13" s="1">
        <v>1836426</v>
      </c>
      <c r="W13" s="1">
        <v>118795</v>
      </c>
      <c r="X13" s="1">
        <v>131742</v>
      </c>
      <c r="Y13" s="1">
        <v>12947</v>
      </c>
      <c r="Z13" s="1">
        <v>36021063.837618575</v>
      </c>
      <c r="AA13" s="1">
        <v>18467237.837618575</v>
      </c>
      <c r="AB13" s="1">
        <v>17967311.64346146</v>
      </c>
      <c r="AC13" s="7">
        <v>499926.19415711425</v>
      </c>
      <c r="AD13" s="1">
        <v>0</v>
      </c>
      <c r="AE13" s="77" t="s">
        <v>7</v>
      </c>
      <c r="AF13" s="1">
        <v>278861</v>
      </c>
      <c r="AG13" s="1">
        <v>88754</v>
      </c>
      <c r="AH13" s="1">
        <v>190107</v>
      </c>
      <c r="AI13" s="1">
        <v>17274965</v>
      </c>
      <c r="AJ13" s="1">
        <v>4072331</v>
      </c>
      <c r="AK13" s="1">
        <v>2423099</v>
      </c>
      <c r="AL13" s="1">
        <v>10779535</v>
      </c>
      <c r="AM13" s="1">
        <v>109650013.83761857</v>
      </c>
      <c r="AN13" s="1">
        <v>49120</v>
      </c>
      <c r="AO13" s="7">
        <v>2232.2885553261112</v>
      </c>
      <c r="AQ13" s="77" t="s">
        <v>7</v>
      </c>
      <c r="AR13" s="8">
        <v>-0.005233387071222895</v>
      </c>
      <c r="AS13" s="8">
        <v>0.0402561843351615</v>
      </c>
      <c r="AT13" s="8">
        <v>-0.23859023650914107</v>
      </c>
      <c r="AU13" s="8">
        <v>0.20668864105305118</v>
      </c>
      <c r="AV13" s="8">
        <v>-2.0139970171785717</v>
      </c>
      <c r="AW13" s="8">
        <v>4.2197412150787805</v>
      </c>
      <c r="AX13" s="8">
        <v>3.3584695947511234</v>
      </c>
      <c r="AY13" s="8">
        <v>0.06181532837797672</v>
      </c>
      <c r="AZ13" s="8">
        <v>29.094735457564695</v>
      </c>
      <c r="BA13" s="8">
        <v>9.324660987053626</v>
      </c>
      <c r="BB13" s="8">
        <v>-0.8722774477375366</v>
      </c>
      <c r="BC13" s="8">
        <v>2.2827335185937248</v>
      </c>
      <c r="BD13" s="170"/>
      <c r="BE13" s="165" t="s">
        <v>7</v>
      </c>
      <c r="BF13" s="8">
        <v>-9.335784559007946</v>
      </c>
      <c r="BG13" s="8">
        <v>-7.702950404611009</v>
      </c>
      <c r="BH13" s="8">
        <v>11.019266185012041</v>
      </c>
      <c r="BI13" s="8">
        <v>32.04160203108879</v>
      </c>
      <c r="BJ13" s="8">
        <v>1.9124755450120312</v>
      </c>
      <c r="BK13" s="8">
        <v>6.766036044363904</v>
      </c>
      <c r="BL13" s="8">
        <v>0.5323020158082697</v>
      </c>
      <c r="BM13" s="8">
        <v>-0.6919945725915876</v>
      </c>
      <c r="BN13" s="8">
        <v>-10.673382089140333</v>
      </c>
      <c r="BO13" s="8">
        <v>-6.163653985250503</v>
      </c>
      <c r="BP13" s="40">
        <v>-13.664643182475894</v>
      </c>
      <c r="BQ13" s="40">
        <v>-10.479719707950546</v>
      </c>
      <c r="BR13" s="9">
        <v>-62.11133270987103</v>
      </c>
      <c r="BS13" s="1"/>
      <c r="BT13" s="77" t="s">
        <v>7</v>
      </c>
      <c r="BU13" s="8">
        <v>-22.295352394858348</v>
      </c>
      <c r="BV13" s="8">
        <v>-12.160410130541068</v>
      </c>
      <c r="BW13" s="8">
        <v>-26.267104160848927</v>
      </c>
      <c r="BX13" s="8">
        <v>3.827638438433963</v>
      </c>
      <c r="BY13" s="8">
        <v>19.153441475603618</v>
      </c>
      <c r="BZ13" s="8">
        <v>10.231604288803192</v>
      </c>
      <c r="CA13" s="8">
        <v>-2.201682076614588</v>
      </c>
      <c r="CB13" s="8">
        <v>-1.882554358590597</v>
      </c>
      <c r="CC13" s="8">
        <v>-0.9557607775134088</v>
      </c>
      <c r="CD13" s="41">
        <v>-0.9357369881909944</v>
      </c>
      <c r="CE13" s="165" t="s">
        <v>7</v>
      </c>
      <c r="CF13" s="8">
        <f t="shared" si="32"/>
        <v>61.1635718526386</v>
      </c>
      <c r="CG13" s="8">
        <f t="shared" si="0"/>
        <v>51.20894656990542</v>
      </c>
      <c r="CH13" s="8">
        <f t="shared" si="1"/>
        <v>9.954625282733172</v>
      </c>
      <c r="CI13" s="8">
        <f t="shared" si="2"/>
        <v>7.994104782313062</v>
      </c>
      <c r="CJ13" s="8">
        <f t="shared" si="3"/>
        <v>1.9605205004201105</v>
      </c>
      <c r="CK13" s="8">
        <f t="shared" si="4"/>
        <v>5.98548488075826</v>
      </c>
      <c r="CL13" s="8">
        <f t="shared" si="5"/>
        <v>7.486843560418737</v>
      </c>
      <c r="CM13" s="8">
        <f t="shared" si="6"/>
        <v>1.5013586796604765</v>
      </c>
      <c r="CN13" s="8">
        <f t="shared" si="7"/>
        <v>-0.2556488505465455</v>
      </c>
      <c r="CO13" s="8">
        <f t="shared" si="8"/>
        <v>1.090959278647712</v>
      </c>
      <c r="CP13" s="8">
        <f t="shared" si="9"/>
        <v>1.3466081291942575</v>
      </c>
      <c r="CQ13" s="9">
        <f t="shared" si="10"/>
        <v>6.132793571698511</v>
      </c>
      <c r="CS13" s="165" t="s">
        <v>7</v>
      </c>
      <c r="CT13" s="38">
        <f t="shared" si="11"/>
        <v>1.3384913951524544</v>
      </c>
      <c r="CU13" s="38">
        <f t="shared" si="12"/>
        <v>1.481434377569322</v>
      </c>
      <c r="CV13" s="38">
        <f t="shared" si="13"/>
        <v>0.1429429824168676</v>
      </c>
      <c r="CW13" s="38">
        <f t="shared" si="14"/>
        <v>0.4913861668981819</v>
      </c>
      <c r="CX13" s="38">
        <f t="shared" si="15"/>
        <v>2.628109107462185</v>
      </c>
      <c r="CY13" s="38">
        <f t="shared" si="16"/>
        <v>1.67480690218569</v>
      </c>
      <c r="CZ13" s="38">
        <f t="shared" si="17"/>
        <v>0.10834015960629452</v>
      </c>
      <c r="DA13" s="38">
        <f t="shared" si="18"/>
        <v>0.1201477276556459</v>
      </c>
      <c r="DB13" s="38">
        <f t="shared" si="19"/>
        <v>0.011807568049351364</v>
      </c>
      <c r="DC13" s="38">
        <f t="shared" si="20"/>
        <v>32.850943266603146</v>
      </c>
      <c r="DD13" s="38">
        <f t="shared" si="21"/>
        <v>16.84198404659285</v>
      </c>
      <c r="DE13" s="8">
        <f t="shared" si="22"/>
        <v>16.386055062491252</v>
      </c>
      <c r="DF13" s="9">
        <f t="shared" si="23"/>
        <v>0.4559289841015964</v>
      </c>
      <c r="DH13" s="165" t="s">
        <v>7</v>
      </c>
      <c r="DI13" s="8">
        <f t="shared" si="24"/>
        <v>0.25431916535183213</v>
      </c>
      <c r="DJ13" s="8">
        <f t="shared" si="25"/>
        <v>0.08094299024114707</v>
      </c>
      <c r="DK13" s="8">
        <f t="shared" si="26"/>
        <v>0.1733761751106851</v>
      </c>
      <c r="DL13" s="8">
        <f t="shared" si="27"/>
        <v>15.754640054658461</v>
      </c>
      <c r="DM13" s="8">
        <f t="shared" si="28"/>
        <v>3.7139356918191933</v>
      </c>
      <c r="DN13" s="8">
        <f t="shared" si="29"/>
        <v>2.209848330332528</v>
      </c>
      <c r="DO13" s="8">
        <f t="shared" si="30"/>
        <v>9.83085603250674</v>
      </c>
      <c r="DP13" s="174">
        <f t="shared" si="31"/>
        <v>100</v>
      </c>
      <c r="DQ13" s="22"/>
    </row>
    <row r="14" spans="2:121" ht="12">
      <c r="B14" s="77" t="s">
        <v>8</v>
      </c>
      <c r="C14" s="1">
        <v>55393887</v>
      </c>
      <c r="D14" s="1">
        <v>46378847</v>
      </c>
      <c r="E14" s="1">
        <v>9015040</v>
      </c>
      <c r="F14" s="1">
        <v>7239399</v>
      </c>
      <c r="G14" s="1">
        <v>1775641</v>
      </c>
      <c r="H14" s="1">
        <v>5098294</v>
      </c>
      <c r="I14" s="1">
        <v>5826106</v>
      </c>
      <c r="J14" s="1">
        <v>727812</v>
      </c>
      <c r="K14" s="1">
        <v>-173841</v>
      </c>
      <c r="L14" s="1">
        <v>426298</v>
      </c>
      <c r="M14" s="1">
        <v>600139</v>
      </c>
      <c r="N14" s="7">
        <v>5208357</v>
      </c>
      <c r="O14" s="1"/>
      <c r="P14" s="77" t="s">
        <v>8</v>
      </c>
      <c r="Q14" s="1">
        <v>1232939</v>
      </c>
      <c r="R14" s="1">
        <v>1353661</v>
      </c>
      <c r="S14" s="1">
        <v>120722</v>
      </c>
      <c r="T14" s="1">
        <v>239864</v>
      </c>
      <c r="U14" s="1">
        <v>2165843</v>
      </c>
      <c r="V14" s="1">
        <v>1569711</v>
      </c>
      <c r="W14" s="1">
        <v>63778</v>
      </c>
      <c r="X14" s="1">
        <v>70729</v>
      </c>
      <c r="Y14" s="1">
        <v>6951</v>
      </c>
      <c r="Z14" s="1">
        <v>24366780.662077695</v>
      </c>
      <c r="AA14" s="1">
        <v>12384286.662077695</v>
      </c>
      <c r="AB14" s="1">
        <v>12068409.086220872</v>
      </c>
      <c r="AC14" s="7">
        <v>315877.5758568236</v>
      </c>
      <c r="AD14" s="1">
        <v>0</v>
      </c>
      <c r="AE14" s="77" t="s">
        <v>8</v>
      </c>
      <c r="AF14" s="1">
        <v>147095</v>
      </c>
      <c r="AG14" s="1">
        <v>27040</v>
      </c>
      <c r="AH14" s="1">
        <v>120055</v>
      </c>
      <c r="AI14" s="1">
        <v>11835399</v>
      </c>
      <c r="AJ14" s="1">
        <v>1142982</v>
      </c>
      <c r="AK14" s="1">
        <v>2161609</v>
      </c>
      <c r="AL14" s="1">
        <v>8530808</v>
      </c>
      <c r="AM14" s="1">
        <v>84858961.6620777</v>
      </c>
      <c r="AN14" s="1">
        <v>37338</v>
      </c>
      <c r="AO14" s="7">
        <v>2272.723811186397</v>
      </c>
      <c r="AQ14" s="77" t="s">
        <v>8</v>
      </c>
      <c r="AR14" s="8">
        <v>0.7288445219273344</v>
      </c>
      <c r="AS14" s="8">
        <v>0.7719545243408562</v>
      </c>
      <c r="AT14" s="8">
        <v>0.5076421702998838</v>
      </c>
      <c r="AU14" s="8">
        <v>0.9415392603856761</v>
      </c>
      <c r="AV14" s="8">
        <v>-1.2234414791887558</v>
      </c>
      <c r="AW14" s="8">
        <v>2.8647326064617844</v>
      </c>
      <c r="AX14" s="8">
        <v>2.4459447459603076</v>
      </c>
      <c r="AY14" s="8">
        <v>-0.39469218389042776</v>
      </c>
      <c r="AZ14" s="8">
        <v>12.962434474368026</v>
      </c>
      <c r="BA14" s="8">
        <v>2.508007348485577</v>
      </c>
      <c r="BB14" s="8">
        <v>-2.511375099699642</v>
      </c>
      <c r="BC14" s="8">
        <v>2.2774214503153924</v>
      </c>
      <c r="BD14" s="170"/>
      <c r="BE14" s="165" t="s">
        <v>8</v>
      </c>
      <c r="BF14" s="8">
        <v>-9.167935652649252</v>
      </c>
      <c r="BG14" s="8">
        <v>-7.57923958401608</v>
      </c>
      <c r="BH14" s="8">
        <v>12.520388856266717</v>
      </c>
      <c r="BI14" s="8">
        <v>5.834337123468393</v>
      </c>
      <c r="BJ14" s="8">
        <v>0.5490207366051428</v>
      </c>
      <c r="BK14" s="8">
        <v>15.902198929220928</v>
      </c>
      <c r="BL14" s="8">
        <v>0.18850733607716233</v>
      </c>
      <c r="BM14" s="8">
        <v>-1.0312596199591415</v>
      </c>
      <c r="BN14" s="8">
        <v>-10.97592213114754</v>
      </c>
      <c r="BO14" s="8">
        <v>-6.780816691506926</v>
      </c>
      <c r="BP14" s="40">
        <v>-11.531856700765047</v>
      </c>
      <c r="BQ14" s="40">
        <v>-8.328249491212727</v>
      </c>
      <c r="BR14" s="9">
        <v>-62.11482257405675</v>
      </c>
      <c r="BS14" s="1"/>
      <c r="BT14" s="77" t="s">
        <v>8</v>
      </c>
      <c r="BU14" s="8">
        <v>-20.713762100860265</v>
      </c>
      <c r="BV14" s="8">
        <v>19.10320221997093</v>
      </c>
      <c r="BW14" s="8">
        <v>-26.265653693319656</v>
      </c>
      <c r="BX14" s="8">
        <v>-1.001478277897006</v>
      </c>
      <c r="BY14" s="8">
        <v>9.864085508862317</v>
      </c>
      <c r="BZ14" s="8">
        <v>-2.539657348247493</v>
      </c>
      <c r="CA14" s="8">
        <v>-1.908994426704903</v>
      </c>
      <c r="CB14" s="8">
        <v>-1.428359068785306</v>
      </c>
      <c r="CC14" s="8">
        <v>-0.1497566454511419</v>
      </c>
      <c r="CD14" s="41">
        <v>-1.2805200872611793</v>
      </c>
      <c r="CE14" s="165" t="s">
        <v>8</v>
      </c>
      <c r="CF14" s="8">
        <f t="shared" si="32"/>
        <v>65.27759227197187</v>
      </c>
      <c r="CG14" s="8">
        <f t="shared" si="0"/>
        <v>54.6540354626164</v>
      </c>
      <c r="CH14" s="8">
        <f t="shared" si="1"/>
        <v>10.623556809355467</v>
      </c>
      <c r="CI14" s="8">
        <f t="shared" si="2"/>
        <v>8.531095429647696</v>
      </c>
      <c r="CJ14" s="8">
        <f t="shared" si="3"/>
        <v>2.092461379707772</v>
      </c>
      <c r="CK14" s="8">
        <f t="shared" si="4"/>
        <v>6.007961799370399</v>
      </c>
      <c r="CL14" s="8">
        <f t="shared" si="5"/>
        <v>6.865634325341512</v>
      </c>
      <c r="CM14" s="8">
        <f t="shared" si="6"/>
        <v>0.8576725259711128</v>
      </c>
      <c r="CN14" s="8">
        <f t="shared" si="7"/>
        <v>-0.204858740426572</v>
      </c>
      <c r="CO14" s="8">
        <f t="shared" si="8"/>
        <v>0.5023606130105487</v>
      </c>
      <c r="CP14" s="8">
        <f t="shared" si="9"/>
        <v>0.7072193534371207</v>
      </c>
      <c r="CQ14" s="9">
        <f t="shared" si="10"/>
        <v>6.137662891446317</v>
      </c>
      <c r="CS14" s="165" t="s">
        <v>8</v>
      </c>
      <c r="CT14" s="38">
        <f t="shared" si="11"/>
        <v>1.4529272758601093</v>
      </c>
      <c r="CU14" s="38">
        <f t="shared" si="12"/>
        <v>1.5951892098214686</v>
      </c>
      <c r="CV14" s="38">
        <f t="shared" si="13"/>
        <v>0.14226193396135908</v>
      </c>
      <c r="CW14" s="38">
        <f t="shared" si="14"/>
        <v>0.2826619549685015</v>
      </c>
      <c r="CX14" s="38">
        <f t="shared" si="15"/>
        <v>2.552285530695912</v>
      </c>
      <c r="CY14" s="38">
        <f t="shared" si="16"/>
        <v>1.8497881299217949</v>
      </c>
      <c r="CZ14" s="38">
        <f t="shared" si="17"/>
        <v>0.07515764835065324</v>
      </c>
      <c r="DA14" s="38">
        <f t="shared" si="18"/>
        <v>0.08334888692328628</v>
      </c>
      <c r="DB14" s="38">
        <f t="shared" si="19"/>
        <v>0.00819123857263305</v>
      </c>
      <c r="DC14" s="38">
        <f t="shared" si="20"/>
        <v>28.714445928657735</v>
      </c>
      <c r="DD14" s="38">
        <f t="shared" si="21"/>
        <v>14.593964408136356</v>
      </c>
      <c r="DE14" s="8">
        <f t="shared" si="22"/>
        <v>14.22172608507662</v>
      </c>
      <c r="DF14" s="9">
        <f t="shared" si="23"/>
        <v>0.37223832305973753</v>
      </c>
      <c r="DH14" s="165" t="s">
        <v>8</v>
      </c>
      <c r="DI14" s="8">
        <f t="shared" si="24"/>
        <v>0.17334056075981275</v>
      </c>
      <c r="DJ14" s="8">
        <f t="shared" si="25"/>
        <v>0.031864636887354005</v>
      </c>
      <c r="DK14" s="8">
        <f t="shared" si="26"/>
        <v>0.14147592387245878</v>
      </c>
      <c r="DL14" s="8">
        <f t="shared" si="27"/>
        <v>13.947140959761564</v>
      </c>
      <c r="DM14" s="8">
        <f t="shared" si="28"/>
        <v>1.3469196153395582</v>
      </c>
      <c r="DN14" s="8">
        <f t="shared" si="29"/>
        <v>2.5472960753489793</v>
      </c>
      <c r="DO14" s="8">
        <f t="shared" si="30"/>
        <v>10.052925269073027</v>
      </c>
      <c r="DP14" s="174">
        <f t="shared" si="31"/>
        <v>100</v>
      </c>
      <c r="DQ14" s="22"/>
    </row>
    <row r="15" spans="2:121" s="53" customFormat="1" ht="12">
      <c r="B15" s="77" t="s">
        <v>116</v>
      </c>
      <c r="C15" s="1">
        <v>35293129</v>
      </c>
      <c r="D15" s="1">
        <v>29552113</v>
      </c>
      <c r="E15" s="1">
        <v>5741016</v>
      </c>
      <c r="F15" s="1">
        <v>4612551</v>
      </c>
      <c r="G15" s="1">
        <v>1128465</v>
      </c>
      <c r="H15" s="1">
        <v>3420841</v>
      </c>
      <c r="I15" s="1">
        <v>4083086</v>
      </c>
      <c r="J15" s="1">
        <v>662245</v>
      </c>
      <c r="K15" s="1">
        <v>-404116</v>
      </c>
      <c r="L15" s="1">
        <v>151737</v>
      </c>
      <c r="M15" s="1">
        <v>555853</v>
      </c>
      <c r="N15" s="7">
        <v>3763546</v>
      </c>
      <c r="O15" s="1"/>
      <c r="P15" s="77" t="s">
        <v>151</v>
      </c>
      <c r="Q15" s="1">
        <v>1787786</v>
      </c>
      <c r="R15" s="1">
        <v>1887485</v>
      </c>
      <c r="S15" s="1">
        <v>99699</v>
      </c>
      <c r="T15" s="1">
        <v>212729</v>
      </c>
      <c r="U15" s="1">
        <v>1641214</v>
      </c>
      <c r="V15" s="1">
        <v>121817</v>
      </c>
      <c r="W15" s="1">
        <v>61411</v>
      </c>
      <c r="X15" s="1">
        <v>68104</v>
      </c>
      <c r="Y15" s="1">
        <v>6693</v>
      </c>
      <c r="Z15" s="1">
        <v>19618092.487224657</v>
      </c>
      <c r="AA15" s="1">
        <v>7785969.487224657</v>
      </c>
      <c r="AB15" s="1">
        <v>7488607.197122793</v>
      </c>
      <c r="AC15" s="7">
        <v>297362.2901018645</v>
      </c>
      <c r="AD15" s="1">
        <v>0</v>
      </c>
      <c r="AE15" s="77" t="s">
        <v>151</v>
      </c>
      <c r="AF15" s="1">
        <v>403082</v>
      </c>
      <c r="AG15" s="1">
        <v>238753</v>
      </c>
      <c r="AH15" s="1">
        <v>164329</v>
      </c>
      <c r="AI15" s="1">
        <v>11429041</v>
      </c>
      <c r="AJ15" s="1">
        <v>2015849</v>
      </c>
      <c r="AK15" s="1">
        <v>1805862</v>
      </c>
      <c r="AL15" s="1">
        <v>7607330</v>
      </c>
      <c r="AM15" s="1">
        <v>58332062.48722465</v>
      </c>
      <c r="AN15" s="1">
        <v>28234</v>
      </c>
      <c r="AO15" s="7">
        <v>2066.021905759887</v>
      </c>
      <c r="AQ15" s="77" t="s">
        <v>151</v>
      </c>
      <c r="AR15" s="8">
        <v>0.27186067305290745</v>
      </c>
      <c r="AS15" s="8">
        <v>0.31841946680447947</v>
      </c>
      <c r="AT15" s="8">
        <v>0.032879553674433876</v>
      </c>
      <c r="AU15" s="8">
        <v>0.4944818518232057</v>
      </c>
      <c r="AV15" s="8">
        <v>-1.8106213139773457</v>
      </c>
      <c r="AW15" s="8">
        <v>-4.522750654081654</v>
      </c>
      <c r="AX15" s="8">
        <v>-2.5943053579160438</v>
      </c>
      <c r="AY15" s="8">
        <v>8.752128667589568</v>
      </c>
      <c r="AZ15" s="8">
        <v>-19.24730516481798</v>
      </c>
      <c r="BA15" s="8">
        <v>-11.67502939567156</v>
      </c>
      <c r="BB15" s="8">
        <v>8.845017359105354</v>
      </c>
      <c r="BC15" s="8">
        <v>-2.5071179166335305</v>
      </c>
      <c r="BD15" s="170"/>
      <c r="BE15" s="165" t="s">
        <v>151</v>
      </c>
      <c r="BF15" s="8">
        <v>1.4754871605088231</v>
      </c>
      <c r="BG15" s="8">
        <v>1.8874290156111675</v>
      </c>
      <c r="BH15" s="8">
        <v>9.886585325529875</v>
      </c>
      <c r="BI15" s="8">
        <v>-4.572023272818622</v>
      </c>
      <c r="BJ15" s="8">
        <v>1.9680181517926263</v>
      </c>
      <c r="BK15" s="8">
        <v>-54.217732327616986</v>
      </c>
      <c r="BL15" s="8">
        <v>-0.056960583276372746</v>
      </c>
      <c r="BM15" s="8">
        <v>-1.274226983459693</v>
      </c>
      <c r="BN15" s="8">
        <v>-11.198089425500863</v>
      </c>
      <c r="BO15" s="8">
        <v>-4.0711306132155265</v>
      </c>
      <c r="BP15" s="40">
        <v>-13.474622468217762</v>
      </c>
      <c r="BQ15" s="40">
        <v>-8.696084773588343</v>
      </c>
      <c r="BR15" s="9">
        <v>-62.67266178308438</v>
      </c>
      <c r="BS15" s="1"/>
      <c r="BT15" s="77" t="s">
        <v>151</v>
      </c>
      <c r="BU15" s="8">
        <v>-13.843385031035721</v>
      </c>
      <c r="BV15" s="8">
        <v>-2.5430335982496746</v>
      </c>
      <c r="BW15" s="8">
        <v>-26.265227828506042</v>
      </c>
      <c r="BX15" s="8">
        <v>4.048528372718353</v>
      </c>
      <c r="BY15" s="8">
        <v>19.56584146611988</v>
      </c>
      <c r="BZ15" s="8">
        <v>17.92521951047499</v>
      </c>
      <c r="CA15" s="8">
        <v>-2.0557612906191203</v>
      </c>
      <c r="CB15" s="8">
        <v>-1.5176688310984645</v>
      </c>
      <c r="CC15" s="8">
        <v>-2.053701519461597</v>
      </c>
      <c r="CD15" s="50">
        <v>0.5472720221986025</v>
      </c>
      <c r="CE15" s="165" t="s">
        <v>151</v>
      </c>
      <c r="CF15" s="8">
        <f t="shared" si="32"/>
        <v>60.50382498943797</v>
      </c>
      <c r="CG15" s="8">
        <f t="shared" si="0"/>
        <v>50.66186885895253</v>
      </c>
      <c r="CH15" s="8">
        <f t="shared" si="1"/>
        <v>9.841956130485432</v>
      </c>
      <c r="CI15" s="8">
        <f t="shared" si="2"/>
        <v>7.907402555858878</v>
      </c>
      <c r="CJ15" s="8">
        <f t="shared" si="3"/>
        <v>1.9345535746265545</v>
      </c>
      <c r="CK15" s="8">
        <f t="shared" si="4"/>
        <v>5.864426619149976</v>
      </c>
      <c r="CL15" s="8">
        <f t="shared" si="5"/>
        <v>6.999728495618066</v>
      </c>
      <c r="CM15" s="8">
        <f t="shared" si="6"/>
        <v>1.1353018764680893</v>
      </c>
      <c r="CN15" s="8">
        <f t="shared" si="7"/>
        <v>-0.6927853786903313</v>
      </c>
      <c r="CO15" s="8">
        <f t="shared" si="8"/>
        <v>0.2601262385214513</v>
      </c>
      <c r="CP15" s="8">
        <f t="shared" si="9"/>
        <v>0.9529116172117826</v>
      </c>
      <c r="CQ15" s="9">
        <f t="shared" si="10"/>
        <v>6.451933704254426</v>
      </c>
      <c r="CS15" s="165" t="s">
        <v>151</v>
      </c>
      <c r="CT15" s="38">
        <f t="shared" si="11"/>
        <v>3.064842770460147</v>
      </c>
      <c r="CU15" s="38">
        <f t="shared" si="12"/>
        <v>3.2357590654597193</v>
      </c>
      <c r="CV15" s="38">
        <f t="shared" si="13"/>
        <v>0.17091629499957275</v>
      </c>
      <c r="CW15" s="38">
        <f t="shared" si="14"/>
        <v>0.3646862307441811</v>
      </c>
      <c r="CX15" s="38">
        <f t="shared" si="15"/>
        <v>2.813571010556062</v>
      </c>
      <c r="CY15" s="38">
        <f t="shared" si="16"/>
        <v>0.20883369249403658</v>
      </c>
      <c r="CZ15" s="38">
        <f t="shared" si="17"/>
        <v>0.10527829358588112</v>
      </c>
      <c r="DA15" s="38">
        <f t="shared" si="18"/>
        <v>0.1167522578426153</v>
      </c>
      <c r="DB15" s="38">
        <f t="shared" si="19"/>
        <v>0.011473964256734174</v>
      </c>
      <c r="DC15" s="38">
        <f t="shared" si="20"/>
        <v>33.63174839141207</v>
      </c>
      <c r="DD15" s="38">
        <f t="shared" si="21"/>
        <v>13.347667055197762</v>
      </c>
      <c r="DE15" s="8">
        <f t="shared" si="22"/>
        <v>12.837892023384015</v>
      </c>
      <c r="DF15" s="9">
        <f t="shared" si="23"/>
        <v>0.5097750318137474</v>
      </c>
      <c r="DH15" s="165" t="s">
        <v>151</v>
      </c>
      <c r="DI15" s="8">
        <f t="shared" si="24"/>
        <v>0.6910127686437956</v>
      </c>
      <c r="DJ15" s="8">
        <f t="shared" si="25"/>
        <v>0.40929977412043245</v>
      </c>
      <c r="DK15" s="8">
        <f t="shared" si="26"/>
        <v>0.2817129945233632</v>
      </c>
      <c r="DL15" s="8">
        <f t="shared" si="27"/>
        <v>19.59306856757051</v>
      </c>
      <c r="DM15" s="8">
        <f t="shared" si="28"/>
        <v>3.455816431043378</v>
      </c>
      <c r="DN15" s="8">
        <f t="shared" si="29"/>
        <v>3.0958308741363347</v>
      </c>
      <c r="DO15" s="8">
        <f t="shared" si="30"/>
        <v>13.041421262390793</v>
      </c>
      <c r="DP15" s="175">
        <f t="shared" si="31"/>
        <v>100</v>
      </c>
      <c r="DQ15" s="55"/>
    </row>
    <row r="16" spans="2:121" ht="12">
      <c r="B16" s="77" t="s">
        <v>117</v>
      </c>
      <c r="C16" s="1">
        <v>81852917</v>
      </c>
      <c r="D16" s="1">
        <v>68532365</v>
      </c>
      <c r="E16" s="1">
        <v>13320552</v>
      </c>
      <c r="F16" s="1">
        <v>10698952</v>
      </c>
      <c r="G16" s="1">
        <v>2621600</v>
      </c>
      <c r="H16" s="1">
        <v>6270066</v>
      </c>
      <c r="I16" s="1">
        <v>7933963</v>
      </c>
      <c r="J16" s="1">
        <v>1663897</v>
      </c>
      <c r="K16" s="1">
        <v>-700267</v>
      </c>
      <c r="L16" s="1">
        <v>749617</v>
      </c>
      <c r="M16" s="1">
        <v>1449884</v>
      </c>
      <c r="N16" s="7">
        <v>6830766</v>
      </c>
      <c r="O16" s="1"/>
      <c r="P16" s="77" t="s">
        <v>152</v>
      </c>
      <c r="Q16" s="1">
        <v>2030290</v>
      </c>
      <c r="R16" s="1">
        <v>2229092</v>
      </c>
      <c r="S16" s="1">
        <v>198802</v>
      </c>
      <c r="T16" s="1">
        <v>856916</v>
      </c>
      <c r="U16" s="1">
        <v>3611345</v>
      </c>
      <c r="V16" s="1">
        <v>332215</v>
      </c>
      <c r="W16" s="1">
        <v>139567</v>
      </c>
      <c r="X16" s="1">
        <v>154778</v>
      </c>
      <c r="Y16" s="1">
        <v>15211</v>
      </c>
      <c r="Z16" s="1">
        <v>44672455.00189091</v>
      </c>
      <c r="AA16" s="1">
        <v>20548643.00189091</v>
      </c>
      <c r="AB16" s="1">
        <v>20062860.752369884</v>
      </c>
      <c r="AC16" s="7">
        <v>485782.24952102354</v>
      </c>
      <c r="AD16" s="1">
        <v>0</v>
      </c>
      <c r="AE16" s="77" t="s">
        <v>152</v>
      </c>
      <c r="AF16" s="26">
        <v>1511816</v>
      </c>
      <c r="AG16" s="1">
        <v>1262931</v>
      </c>
      <c r="AH16" s="1">
        <v>248885</v>
      </c>
      <c r="AI16" s="1">
        <v>22611996</v>
      </c>
      <c r="AJ16" s="1">
        <v>4575285</v>
      </c>
      <c r="AK16" s="1">
        <v>3291318</v>
      </c>
      <c r="AL16" s="1">
        <v>14745393</v>
      </c>
      <c r="AM16" s="1">
        <v>132795438.00189091</v>
      </c>
      <c r="AN16" s="1">
        <v>60638</v>
      </c>
      <c r="AO16" s="7">
        <v>2189.970612518403</v>
      </c>
      <c r="AQ16" s="77" t="s">
        <v>152</v>
      </c>
      <c r="AR16" s="8">
        <v>0.2957117042529576</v>
      </c>
      <c r="AS16" s="8">
        <v>0.3415536140329372</v>
      </c>
      <c r="AT16" s="8">
        <v>0.06052208845900036</v>
      </c>
      <c r="AU16" s="8">
        <v>0.5097470654620223</v>
      </c>
      <c r="AV16" s="8">
        <v>-1.7319113398135695</v>
      </c>
      <c r="AW16" s="8">
        <v>3.050865174400659</v>
      </c>
      <c r="AX16" s="8">
        <v>2.0379520190464873</v>
      </c>
      <c r="AY16" s="8">
        <v>-1.6065033611974473</v>
      </c>
      <c r="AZ16" s="8">
        <v>8.901603110734714</v>
      </c>
      <c r="BA16" s="8">
        <v>3.0592618561520006</v>
      </c>
      <c r="BB16" s="8">
        <v>-3.0863776671760053</v>
      </c>
      <c r="BC16" s="8">
        <v>1.7483409655892332</v>
      </c>
      <c r="BD16" s="170"/>
      <c r="BE16" s="165" t="s">
        <v>152</v>
      </c>
      <c r="BF16" s="8">
        <v>-9.77808133832875</v>
      </c>
      <c r="BG16" s="8">
        <v>-8.199629766143165</v>
      </c>
      <c r="BH16" s="8">
        <v>11.770658810565257</v>
      </c>
      <c r="BI16" s="8">
        <v>31.62041068979235</v>
      </c>
      <c r="BJ16" s="8">
        <v>1.6065010694251327</v>
      </c>
      <c r="BK16" s="8">
        <v>28.881897217254345</v>
      </c>
      <c r="BL16" s="8">
        <v>-0.1223718673517583</v>
      </c>
      <c r="BM16" s="8">
        <v>-1.3386198192225807</v>
      </c>
      <c r="BN16" s="8">
        <v>-11.254375729288215</v>
      </c>
      <c r="BO16" s="8">
        <v>-2.6786204946639036</v>
      </c>
      <c r="BP16" s="40">
        <v>-8.89020420201244</v>
      </c>
      <c r="BQ16" s="40">
        <v>-5.573779855469109</v>
      </c>
      <c r="BR16" s="9">
        <v>-62.82047209350799</v>
      </c>
      <c r="BS16" s="1"/>
      <c r="BT16" s="77" t="s">
        <v>152</v>
      </c>
      <c r="BU16" s="8">
        <v>4.9434229186291</v>
      </c>
      <c r="BV16" s="8">
        <v>14.494758609560607</v>
      </c>
      <c r="BW16" s="8">
        <v>-26.268093401352075</v>
      </c>
      <c r="BX16" s="8">
        <v>3.2149273679367236</v>
      </c>
      <c r="BY16" s="8">
        <v>11.780025726127901</v>
      </c>
      <c r="BZ16" s="8">
        <v>18.996534212807866</v>
      </c>
      <c r="CA16" s="8">
        <v>-2.0153141762485207</v>
      </c>
      <c r="CB16" s="8">
        <v>-0.6007404008302091</v>
      </c>
      <c r="CC16" s="8">
        <v>-0.516791626335045</v>
      </c>
      <c r="CD16" s="41">
        <v>-0.08438486842909809</v>
      </c>
      <c r="CE16" s="165" t="s">
        <v>152</v>
      </c>
      <c r="CF16" s="8">
        <f t="shared" si="32"/>
        <v>61.63835010569751</v>
      </c>
      <c r="CG16" s="8">
        <f t="shared" si="0"/>
        <v>51.60746937633818</v>
      </c>
      <c r="CH16" s="8">
        <f t="shared" si="1"/>
        <v>10.030880729359335</v>
      </c>
      <c r="CI16" s="8">
        <f t="shared" si="2"/>
        <v>8.056716526547888</v>
      </c>
      <c r="CJ16" s="8">
        <f t="shared" si="3"/>
        <v>1.9741642028114477</v>
      </c>
      <c r="CK16" s="8">
        <f t="shared" si="4"/>
        <v>4.721597439146003</v>
      </c>
      <c r="CL16" s="8">
        <f t="shared" si="5"/>
        <v>5.974574969877374</v>
      </c>
      <c r="CM16" s="8">
        <f t="shared" si="6"/>
        <v>1.25297753073137</v>
      </c>
      <c r="CN16" s="8">
        <f t="shared" si="7"/>
        <v>-0.5273276029181279</v>
      </c>
      <c r="CO16" s="8">
        <f t="shared" si="8"/>
        <v>0.564490024114628</v>
      </c>
      <c r="CP16" s="8">
        <f t="shared" si="9"/>
        <v>1.091817627032756</v>
      </c>
      <c r="CQ16" s="9">
        <f t="shared" si="10"/>
        <v>5.143825799123261</v>
      </c>
      <c r="CS16" s="165" t="s">
        <v>152</v>
      </c>
      <c r="CT16" s="38">
        <f t="shared" si="11"/>
        <v>1.528885352199441</v>
      </c>
      <c r="CU16" s="38">
        <f t="shared" si="12"/>
        <v>1.6785907961448638</v>
      </c>
      <c r="CV16" s="38">
        <f t="shared" si="13"/>
        <v>0.1497054439454232</v>
      </c>
      <c r="CW16" s="38">
        <f t="shared" si="14"/>
        <v>0.6452902395546134</v>
      </c>
      <c r="CX16" s="38">
        <f t="shared" si="15"/>
        <v>2.7194797158232022</v>
      </c>
      <c r="CY16" s="38">
        <f t="shared" si="16"/>
        <v>0.25017049154600435</v>
      </c>
      <c r="CZ16" s="38">
        <f t="shared" si="17"/>
        <v>0.10509924294087021</v>
      </c>
      <c r="DA16" s="38">
        <f t="shared" si="18"/>
        <v>0.11655370269406098</v>
      </c>
      <c r="DB16" s="38">
        <f t="shared" si="19"/>
        <v>0.011454459753190774</v>
      </c>
      <c r="DC16" s="38">
        <f t="shared" si="20"/>
        <v>33.640052455156486</v>
      </c>
      <c r="DD16" s="38">
        <f t="shared" si="21"/>
        <v>15.473907320218569</v>
      </c>
      <c r="DE16" s="8">
        <f t="shared" si="22"/>
        <v>15.108094866997016</v>
      </c>
      <c r="DF16" s="9">
        <f t="shared" si="23"/>
        <v>0.3658124532215529</v>
      </c>
      <c r="DH16" s="165" t="s">
        <v>152</v>
      </c>
      <c r="DI16" s="8">
        <f t="shared" si="24"/>
        <v>1.138454771299051</v>
      </c>
      <c r="DJ16" s="8">
        <f t="shared" si="25"/>
        <v>0.9510349293640771</v>
      </c>
      <c r="DK16" s="8">
        <f t="shared" si="26"/>
        <v>0.18741984193497374</v>
      </c>
      <c r="DL16" s="8">
        <f t="shared" si="27"/>
        <v>17.027690363638865</v>
      </c>
      <c r="DM16" s="8">
        <f t="shared" si="28"/>
        <v>3.4453630853906683</v>
      </c>
      <c r="DN16" s="8">
        <f t="shared" si="29"/>
        <v>2.4784872504077544</v>
      </c>
      <c r="DO16" s="8">
        <f t="shared" si="30"/>
        <v>11.103840027840443</v>
      </c>
      <c r="DP16" s="174">
        <f t="shared" si="31"/>
        <v>100</v>
      </c>
      <c r="DQ16" s="22"/>
    </row>
    <row r="17" spans="2:121" ht="12">
      <c r="B17" s="77" t="s">
        <v>121</v>
      </c>
      <c r="C17" s="1">
        <v>36990941</v>
      </c>
      <c r="D17" s="1">
        <v>30980048</v>
      </c>
      <c r="E17" s="1">
        <v>6010893</v>
      </c>
      <c r="F17" s="1">
        <v>4827776</v>
      </c>
      <c r="G17" s="1">
        <v>1183117</v>
      </c>
      <c r="H17" s="1">
        <v>2836458</v>
      </c>
      <c r="I17" s="1">
        <v>3803549</v>
      </c>
      <c r="J17" s="1">
        <v>967091</v>
      </c>
      <c r="K17" s="1">
        <v>-189178</v>
      </c>
      <c r="L17" s="1">
        <v>678279</v>
      </c>
      <c r="M17" s="1">
        <v>867457</v>
      </c>
      <c r="N17" s="7">
        <v>2962633</v>
      </c>
      <c r="O17" s="1"/>
      <c r="P17" s="77" t="s">
        <v>154</v>
      </c>
      <c r="Q17" s="1">
        <v>632468</v>
      </c>
      <c r="R17" s="1">
        <v>725236</v>
      </c>
      <c r="S17" s="1">
        <v>92768</v>
      </c>
      <c r="T17" s="1">
        <v>250888</v>
      </c>
      <c r="U17" s="1">
        <v>1681384</v>
      </c>
      <c r="V17" s="1">
        <v>397893</v>
      </c>
      <c r="W17" s="1">
        <v>63003</v>
      </c>
      <c r="X17" s="1">
        <v>69869</v>
      </c>
      <c r="Y17" s="1">
        <v>6866</v>
      </c>
      <c r="Z17" s="1">
        <v>22068193.815523386</v>
      </c>
      <c r="AA17" s="1">
        <v>11777365.815523384</v>
      </c>
      <c r="AB17" s="1">
        <v>11495336.749787383</v>
      </c>
      <c r="AC17" s="7">
        <v>282029.0657360019</v>
      </c>
      <c r="AD17" s="1">
        <v>0</v>
      </c>
      <c r="AE17" s="77" t="s">
        <v>154</v>
      </c>
      <c r="AF17" s="1">
        <v>218040</v>
      </c>
      <c r="AG17" s="1">
        <v>105377</v>
      </c>
      <c r="AH17" s="1">
        <v>112663</v>
      </c>
      <c r="AI17" s="1">
        <v>10072788</v>
      </c>
      <c r="AJ17" s="1">
        <v>2894542</v>
      </c>
      <c r="AK17" s="1">
        <v>1385401</v>
      </c>
      <c r="AL17" s="1">
        <v>5792845</v>
      </c>
      <c r="AM17" s="1">
        <v>61895592.815523386</v>
      </c>
      <c r="AN17" s="1">
        <v>27556</v>
      </c>
      <c r="AO17" s="7">
        <v>2246.174800969785</v>
      </c>
      <c r="AQ17" s="77" t="s">
        <v>154</v>
      </c>
      <c r="AR17" s="8">
        <v>1.328561981575764</v>
      </c>
      <c r="AS17" s="8">
        <v>1.3753518354080454</v>
      </c>
      <c r="AT17" s="8">
        <v>1.088091153448938</v>
      </c>
      <c r="AU17" s="8">
        <v>1.5480485694796093</v>
      </c>
      <c r="AV17" s="8">
        <v>-0.7463838511963786</v>
      </c>
      <c r="AW17" s="8">
        <v>-7.363661065838256</v>
      </c>
      <c r="AX17" s="8">
        <v>-4.525246703734876</v>
      </c>
      <c r="AY17" s="8">
        <v>4.902055431234875</v>
      </c>
      <c r="AZ17" s="8">
        <v>16.14673368616083</v>
      </c>
      <c r="BA17" s="8">
        <v>12.098520181002655</v>
      </c>
      <c r="BB17" s="8">
        <v>4.427336639861319</v>
      </c>
      <c r="BC17" s="8">
        <v>-8.160243183858503</v>
      </c>
      <c r="BD17" s="170"/>
      <c r="BE17" s="165" t="s">
        <v>154</v>
      </c>
      <c r="BF17" s="8">
        <v>-16.94008877682347</v>
      </c>
      <c r="BG17" s="8">
        <v>-14.184933411429213</v>
      </c>
      <c r="BH17" s="8">
        <v>10.893550893550893</v>
      </c>
      <c r="BI17" s="8">
        <v>-4.9241706520338635</v>
      </c>
      <c r="BJ17" s="8">
        <v>3.7672934277414445</v>
      </c>
      <c r="BK17" s="8">
        <v>-31.420106206770555</v>
      </c>
      <c r="BL17" s="8">
        <v>2.1747591709642893</v>
      </c>
      <c r="BM17" s="8">
        <v>0.9288417646548984</v>
      </c>
      <c r="BN17" s="8">
        <v>-9.227921734531993</v>
      </c>
      <c r="BO17" s="8">
        <v>16.67208259632966</v>
      </c>
      <c r="BP17" s="40">
        <v>19.18582381763332</v>
      </c>
      <c r="BQ17" s="40">
        <v>25.868123667232933</v>
      </c>
      <c r="BR17" s="9">
        <v>-62.32950933332607</v>
      </c>
      <c r="BS17" s="1"/>
      <c r="BT17" s="77" t="s">
        <v>154</v>
      </c>
      <c r="BU17" s="8">
        <v>14.295299550765586</v>
      </c>
      <c r="BV17" s="8">
        <v>177.54892406563593</v>
      </c>
      <c r="BW17" s="8">
        <v>-26.2686352272876</v>
      </c>
      <c r="BX17" s="8">
        <v>13.914226312399123</v>
      </c>
      <c r="BY17" s="8">
        <v>59.505702060125806</v>
      </c>
      <c r="BZ17" s="8">
        <v>12.872728635547794</v>
      </c>
      <c r="CA17" s="8">
        <v>-0.12914769075446664</v>
      </c>
      <c r="CB17" s="8">
        <v>5.835944797334013</v>
      </c>
      <c r="CC17" s="8">
        <v>-0.9916642713423398</v>
      </c>
      <c r="CD17" s="41">
        <v>6.895994179104389</v>
      </c>
      <c r="CE17" s="165" t="s">
        <v>154</v>
      </c>
      <c r="CF17" s="8">
        <f t="shared" si="32"/>
        <v>59.763448926403505</v>
      </c>
      <c r="CG17" s="8">
        <f t="shared" si="0"/>
        <v>50.05210644372441</v>
      </c>
      <c r="CH17" s="8">
        <f t="shared" si="1"/>
        <v>9.711342482679107</v>
      </c>
      <c r="CI17" s="8">
        <f t="shared" si="2"/>
        <v>7.7998703629658035</v>
      </c>
      <c r="CJ17" s="8">
        <f t="shared" si="3"/>
        <v>1.9114721197133033</v>
      </c>
      <c r="CK17" s="8">
        <f t="shared" si="4"/>
        <v>4.5826493793409755</v>
      </c>
      <c r="CL17" s="8">
        <f t="shared" si="5"/>
        <v>6.145104727143144</v>
      </c>
      <c r="CM17" s="8">
        <f t="shared" si="6"/>
        <v>1.5624553478021685</v>
      </c>
      <c r="CN17" s="8">
        <f t="shared" si="7"/>
        <v>-0.30564050103508217</v>
      </c>
      <c r="CO17" s="8">
        <f t="shared" si="8"/>
        <v>1.095843773597218</v>
      </c>
      <c r="CP17" s="8">
        <f t="shared" si="9"/>
        <v>1.4014842746323002</v>
      </c>
      <c r="CQ17" s="9">
        <f t="shared" si="10"/>
        <v>4.786500726844921</v>
      </c>
      <c r="CS17" s="165" t="s">
        <v>154</v>
      </c>
      <c r="CT17" s="38">
        <f t="shared" si="11"/>
        <v>1.0218304264166886</v>
      </c>
      <c r="CU17" s="38">
        <f t="shared" si="12"/>
        <v>1.171708625784599</v>
      </c>
      <c r="CV17" s="38">
        <f t="shared" si="13"/>
        <v>0.14987819936791014</v>
      </c>
      <c r="CW17" s="38">
        <f t="shared" si="14"/>
        <v>0.405340652843828</v>
      </c>
      <c r="CX17" s="38">
        <f t="shared" si="15"/>
        <v>2.716484201082423</v>
      </c>
      <c r="CY17" s="38">
        <f t="shared" si="16"/>
        <v>0.6428454465019819</v>
      </c>
      <c r="CZ17" s="38">
        <f t="shared" si="17"/>
        <v>0.10178915353113618</v>
      </c>
      <c r="DA17" s="38">
        <f t="shared" si="18"/>
        <v>0.11288202733309453</v>
      </c>
      <c r="DB17" s="38">
        <f t="shared" si="19"/>
        <v>0.011092873801958336</v>
      </c>
      <c r="DC17" s="38">
        <f t="shared" si="20"/>
        <v>35.65390169425552</v>
      </c>
      <c r="DD17" s="38">
        <f t="shared" si="21"/>
        <v>19.027793869953253</v>
      </c>
      <c r="DE17" s="8">
        <f t="shared" si="22"/>
        <v>18.572140966560642</v>
      </c>
      <c r="DF17" s="9">
        <f t="shared" si="23"/>
        <v>0.45565290339261305</v>
      </c>
      <c r="DH17" s="165" t="s">
        <v>154</v>
      </c>
      <c r="DI17" s="8">
        <f t="shared" si="24"/>
        <v>0.35227063847640483</v>
      </c>
      <c r="DJ17" s="8">
        <f t="shared" si="25"/>
        <v>0.1702496013150253</v>
      </c>
      <c r="DK17" s="8">
        <f t="shared" si="26"/>
        <v>0.18202103716137955</v>
      </c>
      <c r="DL17" s="8">
        <f t="shared" si="27"/>
        <v>16.273837185825855</v>
      </c>
      <c r="DM17" s="8">
        <f t="shared" si="28"/>
        <v>4.676491278833103</v>
      </c>
      <c r="DN17" s="8">
        <f t="shared" si="29"/>
        <v>2.238286987781369</v>
      </c>
      <c r="DO17" s="8">
        <f t="shared" si="30"/>
        <v>9.359058919211382</v>
      </c>
      <c r="DP17" s="174">
        <f t="shared" si="31"/>
        <v>100</v>
      </c>
      <c r="DQ17" s="22"/>
    </row>
    <row r="18" spans="2:121" ht="12">
      <c r="B18" s="77" t="s">
        <v>126</v>
      </c>
      <c r="C18" s="1">
        <v>104461133</v>
      </c>
      <c r="D18" s="1">
        <v>87466111</v>
      </c>
      <c r="E18" s="1">
        <v>16995022</v>
      </c>
      <c r="F18" s="1">
        <v>13633022</v>
      </c>
      <c r="G18" s="1">
        <v>3362000</v>
      </c>
      <c r="H18" s="1">
        <v>12569633</v>
      </c>
      <c r="I18" s="1">
        <v>14844339</v>
      </c>
      <c r="J18" s="1">
        <v>2274706</v>
      </c>
      <c r="K18" s="1">
        <v>-487561</v>
      </c>
      <c r="L18" s="1">
        <v>1457148</v>
      </c>
      <c r="M18" s="1">
        <v>1944709</v>
      </c>
      <c r="N18" s="7">
        <v>12885958</v>
      </c>
      <c r="O18" s="1"/>
      <c r="P18" s="77" t="s">
        <v>155</v>
      </c>
      <c r="Q18" s="1">
        <v>5582643</v>
      </c>
      <c r="R18" s="1">
        <v>5893978</v>
      </c>
      <c r="S18" s="1">
        <v>311335</v>
      </c>
      <c r="T18" s="1">
        <v>1276506</v>
      </c>
      <c r="U18" s="1">
        <v>4826640</v>
      </c>
      <c r="V18" s="1">
        <v>1200169</v>
      </c>
      <c r="W18" s="1">
        <v>171236</v>
      </c>
      <c r="X18" s="1">
        <v>189898</v>
      </c>
      <c r="Y18" s="1">
        <v>18662</v>
      </c>
      <c r="Z18" s="1">
        <v>54454992.08314584</v>
      </c>
      <c r="AA18" s="1">
        <v>23194376.08314584</v>
      </c>
      <c r="AB18" s="1">
        <v>22173948.938227393</v>
      </c>
      <c r="AC18" s="7">
        <v>1020427.1449184439</v>
      </c>
      <c r="AD18" s="1">
        <v>0</v>
      </c>
      <c r="AE18" s="77" t="s">
        <v>155</v>
      </c>
      <c r="AF18" s="1">
        <v>1031916</v>
      </c>
      <c r="AG18" s="1">
        <v>537312</v>
      </c>
      <c r="AH18" s="1">
        <v>494604</v>
      </c>
      <c r="AI18" s="1">
        <v>30228700</v>
      </c>
      <c r="AJ18" s="1">
        <v>3648811</v>
      </c>
      <c r="AK18" s="1">
        <v>5617855</v>
      </c>
      <c r="AL18" s="1">
        <v>20962034</v>
      </c>
      <c r="AM18" s="1">
        <v>171485758.08314586</v>
      </c>
      <c r="AN18" s="1">
        <v>84900</v>
      </c>
      <c r="AO18" s="7">
        <v>2019.8558078109052</v>
      </c>
      <c r="AQ18" s="77" t="s">
        <v>155</v>
      </c>
      <c r="AR18" s="8">
        <v>-0.21868834599588322</v>
      </c>
      <c r="AS18" s="8">
        <v>-0.17881306498427943</v>
      </c>
      <c r="AT18" s="8">
        <v>-0.42340650997469664</v>
      </c>
      <c r="AU18" s="8">
        <v>0.012016388064484134</v>
      </c>
      <c r="AV18" s="8">
        <v>-2.1508762473434926</v>
      </c>
      <c r="AW18" s="8">
        <v>8.02716863782615</v>
      </c>
      <c r="AX18" s="8">
        <v>6.046733222259704</v>
      </c>
      <c r="AY18" s="8">
        <v>-3.7079964441434194</v>
      </c>
      <c r="AZ18" s="8">
        <v>22.139980389714502</v>
      </c>
      <c r="BA18" s="8">
        <v>1.7204862541204131</v>
      </c>
      <c r="BB18" s="8">
        <v>-5.537221475258221</v>
      </c>
      <c r="BC18" s="8">
        <v>6.563448254246694</v>
      </c>
      <c r="BD18" s="170"/>
      <c r="BE18" s="165" t="s">
        <v>155</v>
      </c>
      <c r="BF18" s="8">
        <v>1.6623762873869403</v>
      </c>
      <c r="BG18" s="8">
        <v>2.0751431031652072</v>
      </c>
      <c r="BH18" s="8">
        <v>10.09016973125884</v>
      </c>
      <c r="BI18" s="8">
        <v>60.06545536621148</v>
      </c>
      <c r="BJ18" s="8">
        <v>0.943844099458121</v>
      </c>
      <c r="BK18" s="8">
        <v>17.441294960227253</v>
      </c>
      <c r="BL18" s="8">
        <v>1.0021411255360186</v>
      </c>
      <c r="BM18" s="8">
        <v>-0.22854681006446595</v>
      </c>
      <c r="BN18" s="8">
        <v>-10.261588767070592</v>
      </c>
      <c r="BO18" s="8">
        <v>-2.981037075210292</v>
      </c>
      <c r="BP18" s="40">
        <v>-7.988427113608478</v>
      </c>
      <c r="BQ18" s="40">
        <v>-1.6899134263780882</v>
      </c>
      <c r="BR18" s="9">
        <v>-61.53680892803497</v>
      </c>
      <c r="BS18" s="1"/>
      <c r="BT18" s="77" t="s">
        <v>155</v>
      </c>
      <c r="BU18" s="8">
        <v>-13.024099848369787</v>
      </c>
      <c r="BV18" s="8">
        <v>4.2025281105883545</v>
      </c>
      <c r="BW18" s="8">
        <v>-26.266217648558353</v>
      </c>
      <c r="BX18" s="8">
        <v>1.6649554740138177</v>
      </c>
      <c r="BY18" s="8">
        <v>6.507697615726943</v>
      </c>
      <c r="BZ18" s="8">
        <v>15.467209282010966</v>
      </c>
      <c r="CA18" s="8">
        <v>-2.2405221565793507</v>
      </c>
      <c r="CB18" s="8">
        <v>-0.5613884727142632</v>
      </c>
      <c r="CC18" s="8">
        <v>-1.6040053775902834</v>
      </c>
      <c r="CD18" s="50">
        <v>1.0596131568942537</v>
      </c>
      <c r="CE18" s="165" t="s">
        <v>155</v>
      </c>
      <c r="CF18" s="8">
        <f t="shared" si="32"/>
        <v>60.915340240296466</v>
      </c>
      <c r="CG18" s="8">
        <f t="shared" si="0"/>
        <v>51.00488342454162</v>
      </c>
      <c r="CH18" s="8">
        <f t="shared" si="1"/>
        <v>9.910456815754848</v>
      </c>
      <c r="CI18" s="8">
        <f t="shared" si="2"/>
        <v>7.949944154190315</v>
      </c>
      <c r="CJ18" s="8">
        <f t="shared" si="3"/>
        <v>1.9605126615645334</v>
      </c>
      <c r="CK18" s="8">
        <f t="shared" si="4"/>
        <v>7.329840763747589</v>
      </c>
      <c r="CL18" s="8">
        <f t="shared" si="5"/>
        <v>8.656310101741882</v>
      </c>
      <c r="CM18" s="8">
        <f t="shared" si="6"/>
        <v>1.3264693379942933</v>
      </c>
      <c r="CN18" s="8">
        <f t="shared" si="7"/>
        <v>-0.2843157387819945</v>
      </c>
      <c r="CO18" s="8">
        <f t="shared" si="8"/>
        <v>0.8497195430617005</v>
      </c>
      <c r="CP18" s="8">
        <f t="shared" si="9"/>
        <v>1.134035281843695</v>
      </c>
      <c r="CQ18" s="9">
        <f t="shared" si="10"/>
        <v>7.5143021461596655</v>
      </c>
      <c r="CS18" s="165" t="s">
        <v>155</v>
      </c>
      <c r="CT18" s="38">
        <f t="shared" si="11"/>
        <v>3.2554557663577075</v>
      </c>
      <c r="CU18" s="38">
        <f t="shared" si="12"/>
        <v>3.437007286134089</v>
      </c>
      <c r="CV18" s="38">
        <f t="shared" si="13"/>
        <v>0.18155151977638134</v>
      </c>
      <c r="CW18" s="38">
        <f t="shared" si="14"/>
        <v>0.7443801830943177</v>
      </c>
      <c r="CX18" s="38">
        <f t="shared" si="15"/>
        <v>2.8146010805514097</v>
      </c>
      <c r="CY18" s="38">
        <f t="shared" si="16"/>
        <v>0.6998651161562298</v>
      </c>
      <c r="CZ18" s="38">
        <f t="shared" si="17"/>
        <v>0.09985435636991805</v>
      </c>
      <c r="DA18" s="38">
        <f t="shared" si="18"/>
        <v>0.11073689274413497</v>
      </c>
      <c r="DB18" s="38">
        <f t="shared" si="19"/>
        <v>0.010882536374216932</v>
      </c>
      <c r="DC18" s="38">
        <f t="shared" si="20"/>
        <v>31.754818995955937</v>
      </c>
      <c r="DD18" s="38">
        <f t="shared" si="21"/>
        <v>13.525540746013387</v>
      </c>
      <c r="DE18" s="8">
        <f t="shared" si="22"/>
        <v>12.930490080392698</v>
      </c>
      <c r="DF18" s="9">
        <f t="shared" si="23"/>
        <v>0.595050665620689</v>
      </c>
      <c r="DH18" s="165" t="s">
        <v>155</v>
      </c>
      <c r="DI18" s="8">
        <f t="shared" si="24"/>
        <v>0.6017502628408766</v>
      </c>
      <c r="DJ18" s="8">
        <f t="shared" si="25"/>
        <v>0.31332747745703826</v>
      </c>
      <c r="DK18" s="8">
        <f t="shared" si="26"/>
        <v>0.2884227853838383</v>
      </c>
      <c r="DL18" s="8">
        <f t="shared" si="27"/>
        <v>17.627527987101672</v>
      </c>
      <c r="DM18" s="8">
        <f t="shared" si="28"/>
        <v>2.127763285293262</v>
      </c>
      <c r="DN18" s="8">
        <f t="shared" si="29"/>
        <v>3.2759892499505123</v>
      </c>
      <c r="DO18" s="8">
        <f t="shared" si="30"/>
        <v>12.223775451857897</v>
      </c>
      <c r="DP18" s="175">
        <f t="shared" si="31"/>
        <v>100</v>
      </c>
      <c r="DQ18" s="6"/>
    </row>
    <row r="19" spans="2:121" ht="12">
      <c r="B19" s="78" t="s">
        <v>120</v>
      </c>
      <c r="C19" s="10">
        <v>96793684</v>
      </c>
      <c r="D19" s="10">
        <v>81036338</v>
      </c>
      <c r="E19" s="10">
        <v>15757346</v>
      </c>
      <c r="F19" s="10">
        <v>12643767</v>
      </c>
      <c r="G19" s="10">
        <v>3113579</v>
      </c>
      <c r="H19" s="10">
        <v>7411774</v>
      </c>
      <c r="I19" s="10">
        <v>12329289</v>
      </c>
      <c r="J19" s="10">
        <v>4917515</v>
      </c>
      <c r="K19" s="10">
        <v>224298</v>
      </c>
      <c r="L19" s="10">
        <v>4945283</v>
      </c>
      <c r="M19" s="10">
        <v>4720985</v>
      </c>
      <c r="N19" s="11">
        <v>7069247</v>
      </c>
      <c r="O19" s="1"/>
      <c r="P19" s="78" t="s">
        <v>156</v>
      </c>
      <c r="Q19" s="10">
        <v>1719623</v>
      </c>
      <c r="R19" s="10">
        <v>1903268</v>
      </c>
      <c r="S19" s="10">
        <v>183645</v>
      </c>
      <c r="T19" s="10">
        <v>641726</v>
      </c>
      <c r="U19" s="10">
        <v>3757634</v>
      </c>
      <c r="V19" s="10">
        <v>950264</v>
      </c>
      <c r="W19" s="10">
        <v>118229</v>
      </c>
      <c r="X19" s="10">
        <v>131114</v>
      </c>
      <c r="Y19" s="10">
        <v>12885</v>
      </c>
      <c r="Z19" s="10">
        <v>40628046.65389384</v>
      </c>
      <c r="AA19" s="10">
        <v>18576382.653893843</v>
      </c>
      <c r="AB19" s="10">
        <v>18386055.12669159</v>
      </c>
      <c r="AC19" s="11">
        <v>190327.52720225416</v>
      </c>
      <c r="AD19" s="1">
        <v>0</v>
      </c>
      <c r="AE19" s="78" t="s">
        <v>156</v>
      </c>
      <c r="AF19" s="27">
        <v>1647307</v>
      </c>
      <c r="AG19" s="10">
        <v>1517426</v>
      </c>
      <c r="AH19" s="10">
        <v>129881</v>
      </c>
      <c r="AI19" s="10">
        <v>20404357</v>
      </c>
      <c r="AJ19" s="10">
        <v>1325050</v>
      </c>
      <c r="AK19" s="10">
        <v>3349452</v>
      </c>
      <c r="AL19" s="10">
        <v>15729855</v>
      </c>
      <c r="AM19" s="10">
        <v>144833504.65389383</v>
      </c>
      <c r="AN19" s="10">
        <v>57255</v>
      </c>
      <c r="AO19" s="11">
        <v>2529.6219483694667</v>
      </c>
      <c r="AQ19" s="78" t="s">
        <v>156</v>
      </c>
      <c r="AR19" s="12">
        <v>1.2935104422214883</v>
      </c>
      <c r="AS19" s="12">
        <v>1.3348202114129448</v>
      </c>
      <c r="AT19" s="12">
        <v>1.0815948615215125</v>
      </c>
      <c r="AU19" s="12">
        <v>1.5092024717191628</v>
      </c>
      <c r="AV19" s="12">
        <v>-0.61845765419548</v>
      </c>
      <c r="AW19" s="12">
        <v>13.082134430867665</v>
      </c>
      <c r="AX19" s="12">
        <v>8.264566441264929</v>
      </c>
      <c r="AY19" s="12">
        <v>1.7322250502349816</v>
      </c>
      <c r="AZ19" s="12">
        <v>140.44050432985898</v>
      </c>
      <c r="BA19" s="12">
        <v>20.55790860941424</v>
      </c>
      <c r="BB19" s="12">
        <v>1.3818991610894993</v>
      </c>
      <c r="BC19" s="12">
        <v>1.0903910140946742</v>
      </c>
      <c r="BD19" s="172"/>
      <c r="BE19" s="78" t="s">
        <v>156</v>
      </c>
      <c r="BF19" s="12">
        <v>-7.945213252585727</v>
      </c>
      <c r="BG19" s="12">
        <v>-6.287549865433493</v>
      </c>
      <c r="BH19" s="12">
        <v>12.718891746407813</v>
      </c>
      <c r="BI19" s="12">
        <v>18.45820442580464</v>
      </c>
      <c r="BJ19" s="12">
        <v>3.2771282094129863</v>
      </c>
      <c r="BK19" s="12">
        <v>0.5759815076278918</v>
      </c>
      <c r="BL19" s="12">
        <v>1.9487966611766938</v>
      </c>
      <c r="BM19" s="12">
        <v>0.7066377866875586</v>
      </c>
      <c r="BN19" s="12">
        <v>-9.420035149384885</v>
      </c>
      <c r="BO19" s="12">
        <v>-8.78168103739783</v>
      </c>
      <c r="BP19" s="47">
        <v>-11.14648873548424</v>
      </c>
      <c r="BQ19" s="47">
        <v>-9.946559808757257</v>
      </c>
      <c r="BR19" s="9">
        <v>-61.151645628153176</v>
      </c>
      <c r="BS19" s="1"/>
      <c r="BT19" s="78" t="s">
        <v>156</v>
      </c>
      <c r="BU19" s="12">
        <v>-58.651496828028804</v>
      </c>
      <c r="BV19" s="12">
        <v>-60.149650284638604</v>
      </c>
      <c r="BW19" s="12">
        <v>-26.26556228604518</v>
      </c>
      <c r="BX19" s="12">
        <v>3.8461489524898944</v>
      </c>
      <c r="BY19" s="12">
        <v>12.072596619848873</v>
      </c>
      <c r="BZ19" s="12">
        <v>18.063498240389823</v>
      </c>
      <c r="CA19" s="12">
        <v>0.6431495645848017</v>
      </c>
      <c r="CB19" s="12">
        <v>-1.239545442133377</v>
      </c>
      <c r="CC19" s="12">
        <v>1.0982995779845672</v>
      </c>
      <c r="CD19" s="67">
        <v>-2.312447419864463</v>
      </c>
      <c r="CE19" s="166" t="s">
        <v>156</v>
      </c>
      <c r="CF19" s="12">
        <f t="shared" si="32"/>
        <v>66.8310031102998</v>
      </c>
      <c r="CG19" s="12">
        <f t="shared" si="0"/>
        <v>55.95137547327268</v>
      </c>
      <c r="CH19" s="12">
        <f t="shared" si="1"/>
        <v>10.879627637027124</v>
      </c>
      <c r="CI19" s="12">
        <f t="shared" si="2"/>
        <v>8.729863321483931</v>
      </c>
      <c r="CJ19" s="12">
        <f t="shared" si="3"/>
        <v>2.1497643155431936</v>
      </c>
      <c r="CK19" s="12">
        <f t="shared" si="4"/>
        <v>5.117444349435437</v>
      </c>
      <c r="CL19" s="12">
        <f t="shared" si="5"/>
        <v>8.512732623202822</v>
      </c>
      <c r="CM19" s="12">
        <f t="shared" si="6"/>
        <v>3.395288273767387</v>
      </c>
      <c r="CN19" s="12">
        <f t="shared" si="7"/>
        <v>0.15486609989587777</v>
      </c>
      <c r="CO19" s="12">
        <f t="shared" si="8"/>
        <v>3.4144606331371037</v>
      </c>
      <c r="CP19" s="12">
        <f t="shared" si="9"/>
        <v>3.2595945332412257</v>
      </c>
      <c r="CQ19" s="9">
        <f t="shared" si="10"/>
        <v>4.8809472759036385</v>
      </c>
      <c r="CS19" s="166" t="s">
        <v>156</v>
      </c>
      <c r="CT19" s="42">
        <f t="shared" si="11"/>
        <v>1.1873102181082713</v>
      </c>
      <c r="CU19" s="42">
        <f t="shared" si="12"/>
        <v>1.314107536476596</v>
      </c>
      <c r="CV19" s="42">
        <f t="shared" si="13"/>
        <v>0.1267973183683246</v>
      </c>
      <c r="CW19" s="42">
        <f t="shared" si="14"/>
        <v>0.4430784172029268</v>
      </c>
      <c r="CX19" s="42">
        <f t="shared" si="15"/>
        <v>2.5944507860798884</v>
      </c>
      <c r="CY19" s="42">
        <f t="shared" si="16"/>
        <v>0.656107854512552</v>
      </c>
      <c r="CZ19" s="42">
        <f t="shared" si="17"/>
        <v>0.08163097363592067</v>
      </c>
      <c r="DA19" s="42">
        <f t="shared" si="18"/>
        <v>0.09052739579375704</v>
      </c>
      <c r="DB19" s="42">
        <f t="shared" si="19"/>
        <v>0.008896422157836384</v>
      </c>
      <c r="DC19" s="42">
        <f t="shared" si="20"/>
        <v>28.05155254026477</v>
      </c>
      <c r="DD19" s="42">
        <f t="shared" si="21"/>
        <v>12.826025786150455</v>
      </c>
      <c r="DE19" s="12">
        <f t="shared" si="22"/>
        <v>12.694614530407474</v>
      </c>
      <c r="DF19" s="9">
        <f t="shared" si="23"/>
        <v>0.1314112557429834</v>
      </c>
      <c r="DH19" s="166" t="s">
        <v>156</v>
      </c>
      <c r="DI19" s="12">
        <f t="shared" si="24"/>
        <v>1.137379782348388</v>
      </c>
      <c r="DJ19" s="12">
        <f t="shared" si="25"/>
        <v>1.0477037089078023</v>
      </c>
      <c r="DK19" s="12">
        <f t="shared" si="26"/>
        <v>0.08967607344058574</v>
      </c>
      <c r="DL19" s="12">
        <f t="shared" si="27"/>
        <v>14.088146971765921</v>
      </c>
      <c r="DM19" s="12">
        <f t="shared" si="28"/>
        <v>0.9148780892697788</v>
      </c>
      <c r="DN19" s="12">
        <f t="shared" si="29"/>
        <v>2.3126223507496615</v>
      </c>
      <c r="DO19" s="12">
        <f t="shared" si="30"/>
        <v>10.860646531746482</v>
      </c>
      <c r="DP19" s="174">
        <f t="shared" si="31"/>
        <v>100</v>
      </c>
      <c r="DQ19" s="22"/>
    </row>
    <row r="20" spans="2:121" ht="12">
      <c r="B20" s="78" t="s">
        <v>118</v>
      </c>
      <c r="C20" s="10">
        <v>12330829</v>
      </c>
      <c r="D20" s="10">
        <v>10322991</v>
      </c>
      <c r="E20" s="10">
        <v>2007838</v>
      </c>
      <c r="F20" s="10">
        <v>1612914</v>
      </c>
      <c r="G20" s="10">
        <v>394924</v>
      </c>
      <c r="H20" s="10">
        <v>1040043</v>
      </c>
      <c r="I20" s="10">
        <v>1228216</v>
      </c>
      <c r="J20" s="10">
        <v>188173</v>
      </c>
      <c r="K20" s="10">
        <v>-32247</v>
      </c>
      <c r="L20" s="10">
        <v>116901</v>
      </c>
      <c r="M20" s="10">
        <v>149148</v>
      </c>
      <c r="N20" s="11">
        <v>1037847</v>
      </c>
      <c r="O20" s="1"/>
      <c r="P20" s="78" t="s">
        <v>158</v>
      </c>
      <c r="Q20" s="10">
        <v>360221</v>
      </c>
      <c r="R20" s="10">
        <v>395492</v>
      </c>
      <c r="S20" s="10">
        <v>35271</v>
      </c>
      <c r="T20" s="10">
        <v>81132</v>
      </c>
      <c r="U20" s="10">
        <v>588287</v>
      </c>
      <c r="V20" s="10">
        <v>8207</v>
      </c>
      <c r="W20" s="10">
        <v>34443</v>
      </c>
      <c r="X20" s="10">
        <v>38197</v>
      </c>
      <c r="Y20" s="10">
        <v>3754</v>
      </c>
      <c r="Z20" s="10">
        <v>5958839.369191314</v>
      </c>
      <c r="AA20" s="10">
        <v>2199534.369191314</v>
      </c>
      <c r="AB20" s="10">
        <v>2166431.2880621552</v>
      </c>
      <c r="AC20" s="11">
        <v>33103.08112915907</v>
      </c>
      <c r="AD20" s="1">
        <v>0</v>
      </c>
      <c r="AE20" s="78" t="s">
        <v>158</v>
      </c>
      <c r="AF20" s="10">
        <v>130199</v>
      </c>
      <c r="AG20" s="10">
        <v>68323</v>
      </c>
      <c r="AH20" s="10">
        <v>61876</v>
      </c>
      <c r="AI20" s="10">
        <v>3629106</v>
      </c>
      <c r="AJ20" s="10">
        <v>508954</v>
      </c>
      <c r="AK20" s="10">
        <v>689010</v>
      </c>
      <c r="AL20" s="10">
        <v>2431142</v>
      </c>
      <c r="AM20" s="10">
        <v>19329711.369191315</v>
      </c>
      <c r="AN20" s="10">
        <v>10784</v>
      </c>
      <c r="AO20" s="11">
        <v>1792.4435616831709</v>
      </c>
      <c r="AQ20" s="78" t="s">
        <v>158</v>
      </c>
      <c r="AR20" s="12">
        <v>0.39396077701492727</v>
      </c>
      <c r="AS20" s="12">
        <v>0.44078979630438286</v>
      </c>
      <c r="AT20" s="12">
        <v>0.15388429397536754</v>
      </c>
      <c r="AU20" s="12">
        <v>0.6026501136440185</v>
      </c>
      <c r="AV20" s="12">
        <v>-1.6381030184233665</v>
      </c>
      <c r="AW20" s="12">
        <v>-3.1399067573885366</v>
      </c>
      <c r="AX20" s="12">
        <v>-3.4576974622800574</v>
      </c>
      <c r="AY20" s="12">
        <v>-5.177200965497085</v>
      </c>
      <c r="AZ20" s="12">
        <v>26.248742109596563</v>
      </c>
      <c r="BA20" s="12">
        <v>-1.5761157838902782</v>
      </c>
      <c r="BB20" s="12">
        <v>-8.214920890847216</v>
      </c>
      <c r="BC20" s="12">
        <v>-4.191633902698631</v>
      </c>
      <c r="BD20" s="172"/>
      <c r="BE20" s="78" t="s">
        <v>158</v>
      </c>
      <c r="BF20" s="12">
        <v>-10.337025513378967</v>
      </c>
      <c r="BG20" s="12">
        <v>-8.768125637251963</v>
      </c>
      <c r="BH20" s="12">
        <v>11.082766439909298</v>
      </c>
      <c r="BI20" s="12">
        <v>-17.88508446099815</v>
      </c>
      <c r="BJ20" s="12">
        <v>2.4504715995374564</v>
      </c>
      <c r="BK20" s="12">
        <v>-3.2649693540782647</v>
      </c>
      <c r="BL20" s="12">
        <v>0.6252008530777995</v>
      </c>
      <c r="BM20" s="12">
        <v>-0.5985374866630233</v>
      </c>
      <c r="BN20" s="12">
        <v>-10.576464983325392</v>
      </c>
      <c r="BO20" s="12">
        <v>4.162682587693649</v>
      </c>
      <c r="BP20" s="47">
        <v>2.1261014625019947</v>
      </c>
      <c r="BQ20" s="47">
        <v>5.048146949276321</v>
      </c>
      <c r="BR20" s="65">
        <v>-63.79065052985396</v>
      </c>
      <c r="BS20" s="1"/>
      <c r="BT20" s="78" t="s">
        <v>158</v>
      </c>
      <c r="BU20" s="12">
        <v>11.650502088103384</v>
      </c>
      <c r="BV20" s="12">
        <v>108.9643993149009</v>
      </c>
      <c r="BW20" s="12">
        <v>-26.26523827114887</v>
      </c>
      <c r="BX20" s="12">
        <v>5.1808687123733606</v>
      </c>
      <c r="BY20" s="12">
        <v>55.69961025691228</v>
      </c>
      <c r="BZ20" s="12">
        <v>9.546113633761973</v>
      </c>
      <c r="CA20" s="12">
        <v>-2.539829657109366</v>
      </c>
      <c r="CB20" s="12">
        <v>1.3252033948477733</v>
      </c>
      <c r="CC20" s="12">
        <v>-2.0259834650676845</v>
      </c>
      <c r="CD20" s="67">
        <v>3.420485327066891</v>
      </c>
      <c r="CE20" s="166" t="s">
        <v>158</v>
      </c>
      <c r="CF20" s="12">
        <f t="shared" si="32"/>
        <v>63.792101001846866</v>
      </c>
      <c r="CG20" s="12">
        <f t="shared" si="0"/>
        <v>53.404786045865706</v>
      </c>
      <c r="CH20" s="12">
        <f t="shared" si="1"/>
        <v>10.387314955981159</v>
      </c>
      <c r="CI20" s="12">
        <f t="shared" si="2"/>
        <v>8.34422185201764</v>
      </c>
      <c r="CJ20" s="12">
        <f t="shared" si="3"/>
        <v>2.0430931039635185</v>
      </c>
      <c r="CK20" s="12">
        <f t="shared" si="4"/>
        <v>5.380540765123238</v>
      </c>
      <c r="CL20" s="12">
        <f t="shared" si="5"/>
        <v>6.3540317625104</v>
      </c>
      <c r="CM20" s="12">
        <f t="shared" si="6"/>
        <v>0.973490997387161</v>
      </c>
      <c r="CN20" s="12">
        <f t="shared" si="7"/>
        <v>-0.16682608128022502</v>
      </c>
      <c r="CO20" s="12">
        <f t="shared" si="8"/>
        <v>0.6047736449201347</v>
      </c>
      <c r="CP20" s="12">
        <f t="shared" si="9"/>
        <v>0.7715997262003598</v>
      </c>
      <c r="CQ20" s="65">
        <f t="shared" si="10"/>
        <v>5.369180016077083</v>
      </c>
      <c r="CS20" s="166" t="s">
        <v>158</v>
      </c>
      <c r="CT20" s="42">
        <f t="shared" si="11"/>
        <v>1.8635611940597245</v>
      </c>
      <c r="CU20" s="42">
        <f t="shared" si="12"/>
        <v>2.0460315855018685</v>
      </c>
      <c r="CV20" s="42">
        <f t="shared" si="13"/>
        <v>0.18247039144214397</v>
      </c>
      <c r="CW20" s="42">
        <f t="shared" si="14"/>
        <v>0.41972690874894464</v>
      </c>
      <c r="CX20" s="42">
        <f t="shared" si="15"/>
        <v>3.0434339590690525</v>
      </c>
      <c r="CY20" s="42">
        <f t="shared" si="16"/>
        <v>0.04245795419936139</v>
      </c>
      <c r="CZ20" s="42">
        <f t="shared" si="17"/>
        <v>0.17818683032638044</v>
      </c>
      <c r="DA20" s="42">
        <f t="shared" si="18"/>
        <v>0.19760771007103778</v>
      </c>
      <c r="DB20" s="42">
        <f t="shared" si="19"/>
        <v>0.019420879744657324</v>
      </c>
      <c r="DC20" s="42">
        <f t="shared" si="20"/>
        <v>30.827358233029894</v>
      </c>
      <c r="DD20" s="42">
        <f t="shared" si="21"/>
        <v>11.379033691610339</v>
      </c>
      <c r="DE20" s="12">
        <f t="shared" si="22"/>
        <v>11.207778774778419</v>
      </c>
      <c r="DF20" s="65">
        <f t="shared" si="23"/>
        <v>0.17125491683192157</v>
      </c>
      <c r="DH20" s="166" t="s">
        <v>158</v>
      </c>
      <c r="DI20" s="12">
        <f t="shared" si="24"/>
        <v>0.6735692919218538</v>
      </c>
      <c r="DJ20" s="12">
        <f t="shared" si="25"/>
        <v>0.35346104602936135</v>
      </c>
      <c r="DK20" s="12">
        <f t="shared" si="26"/>
        <v>0.3201082458924924</v>
      </c>
      <c r="DL20" s="12">
        <f t="shared" si="27"/>
        <v>18.774755249497698</v>
      </c>
      <c r="DM20" s="12">
        <f t="shared" si="28"/>
        <v>2.6330139663192127</v>
      </c>
      <c r="DN20" s="12">
        <f t="shared" si="29"/>
        <v>3.5645126139761167</v>
      </c>
      <c r="DO20" s="12">
        <f t="shared" si="30"/>
        <v>12.57722866920237</v>
      </c>
      <c r="DP20" s="177">
        <f t="shared" si="31"/>
        <v>100</v>
      </c>
      <c r="DQ20" s="22"/>
    </row>
    <row r="21" spans="2:121" ht="12">
      <c r="B21" s="77" t="s">
        <v>9</v>
      </c>
      <c r="C21" s="1">
        <v>6764856</v>
      </c>
      <c r="D21" s="1">
        <v>5663205</v>
      </c>
      <c r="E21" s="1">
        <v>1101651</v>
      </c>
      <c r="F21" s="1">
        <v>884817</v>
      </c>
      <c r="G21" s="1">
        <v>216834</v>
      </c>
      <c r="H21" s="1">
        <v>814014</v>
      </c>
      <c r="I21" s="1">
        <v>889942</v>
      </c>
      <c r="J21" s="1">
        <v>75928</v>
      </c>
      <c r="K21" s="1">
        <v>-16772</v>
      </c>
      <c r="L21" s="1">
        <v>40498</v>
      </c>
      <c r="M21" s="1">
        <v>57270</v>
      </c>
      <c r="N21" s="7">
        <v>816513</v>
      </c>
      <c r="O21" s="1"/>
      <c r="P21" s="77" t="s">
        <v>9</v>
      </c>
      <c r="Q21" s="1">
        <v>206781</v>
      </c>
      <c r="R21" s="1">
        <v>223884</v>
      </c>
      <c r="S21" s="1">
        <v>17103</v>
      </c>
      <c r="T21" s="1">
        <v>13810</v>
      </c>
      <c r="U21" s="1">
        <v>298637</v>
      </c>
      <c r="V21" s="1">
        <v>297285</v>
      </c>
      <c r="W21" s="1">
        <v>14273</v>
      </c>
      <c r="X21" s="1">
        <v>15828</v>
      </c>
      <c r="Y21" s="1">
        <v>1555</v>
      </c>
      <c r="Z21" s="1">
        <v>3841846.251887952</v>
      </c>
      <c r="AA21" s="1">
        <v>1452773.2518879517</v>
      </c>
      <c r="AB21" s="1">
        <v>1426047.900144838</v>
      </c>
      <c r="AC21" s="7">
        <v>26725.35174311378</v>
      </c>
      <c r="AD21" s="1">
        <v>0</v>
      </c>
      <c r="AE21" s="77" t="s">
        <v>9</v>
      </c>
      <c r="AF21" s="26">
        <v>70292</v>
      </c>
      <c r="AG21" s="1">
        <v>40254</v>
      </c>
      <c r="AH21" s="1">
        <v>30038</v>
      </c>
      <c r="AI21" s="1">
        <v>2318781</v>
      </c>
      <c r="AJ21" s="1">
        <v>558950</v>
      </c>
      <c r="AK21" s="1">
        <v>205241</v>
      </c>
      <c r="AL21" s="1">
        <v>1554590</v>
      </c>
      <c r="AM21" s="1">
        <v>11420716.251887951</v>
      </c>
      <c r="AN21" s="1">
        <v>5425</v>
      </c>
      <c r="AO21" s="7">
        <v>2105.2011524217423</v>
      </c>
      <c r="AQ21" s="77" t="s">
        <v>9</v>
      </c>
      <c r="AR21" s="8">
        <v>0.5195925994607934</v>
      </c>
      <c r="AS21" s="8">
        <v>0.5659404031193315</v>
      </c>
      <c r="AT21" s="8">
        <v>0.2820073314623874</v>
      </c>
      <c r="AU21" s="8">
        <v>0.7324822998623607</v>
      </c>
      <c r="AV21" s="8">
        <v>-1.5151928055593404</v>
      </c>
      <c r="AW21" s="8">
        <v>1.4518330186386494</v>
      </c>
      <c r="AX21" s="8">
        <v>1.441590343043104</v>
      </c>
      <c r="AY21" s="8">
        <v>1.3319097824636326</v>
      </c>
      <c r="AZ21" s="8">
        <v>-37.14939896966228</v>
      </c>
      <c r="BA21" s="8">
        <v>-11.083300399596013</v>
      </c>
      <c r="BB21" s="8">
        <v>-0.8740804846386846</v>
      </c>
      <c r="BC21" s="8">
        <v>2.0196189412368852</v>
      </c>
      <c r="BD21" s="172"/>
      <c r="BE21" s="77" t="s">
        <v>9</v>
      </c>
      <c r="BF21" s="8">
        <v>-7.692822770005446</v>
      </c>
      <c r="BG21" s="8">
        <v>-6.48979625932454</v>
      </c>
      <c r="BH21" s="8">
        <v>11.000778816199377</v>
      </c>
      <c r="BI21" s="8">
        <v>5.379626096909576</v>
      </c>
      <c r="BJ21" s="8">
        <v>1.2225875334711724</v>
      </c>
      <c r="BK21" s="8">
        <v>10.844519015659955</v>
      </c>
      <c r="BL21" s="8">
        <v>0.19656019656019655</v>
      </c>
      <c r="BM21" s="8">
        <v>-1.025512756378189</v>
      </c>
      <c r="BN21" s="8">
        <v>-10.990269032627362</v>
      </c>
      <c r="BO21" s="8">
        <v>-1.2625402015651888</v>
      </c>
      <c r="BP21" s="40">
        <v>-6.648468222327663</v>
      </c>
      <c r="BQ21" s="40">
        <v>-3.874025882571044</v>
      </c>
      <c r="BR21" s="9">
        <v>-63.248706646191536</v>
      </c>
      <c r="BS21" s="1"/>
      <c r="BT21" s="77" t="s">
        <v>9</v>
      </c>
      <c r="BU21" s="8">
        <v>-48.38681254130259</v>
      </c>
      <c r="BV21" s="8">
        <v>-57.82757645283968</v>
      </c>
      <c r="BW21" s="8">
        <v>-26.267213235474607</v>
      </c>
      <c r="BX21" s="8">
        <v>5.46903356861047</v>
      </c>
      <c r="BY21" s="8">
        <v>29.480387410322756</v>
      </c>
      <c r="BZ21" s="8">
        <v>16.734919064032123</v>
      </c>
      <c r="CA21" s="8">
        <v>-2.2907701077976186</v>
      </c>
      <c r="CB21" s="8">
        <v>-0.021955948597568498</v>
      </c>
      <c r="CC21" s="8">
        <v>-0.7863935625457206</v>
      </c>
      <c r="CD21" s="41">
        <v>0.7704967507960423</v>
      </c>
      <c r="CE21" s="165" t="s">
        <v>9</v>
      </c>
      <c r="CF21" s="8">
        <f t="shared" si="32"/>
        <v>59.23320263632069</v>
      </c>
      <c r="CG21" s="8">
        <f t="shared" si="0"/>
        <v>49.587126368399346</v>
      </c>
      <c r="CH21" s="8">
        <f t="shared" si="1"/>
        <v>9.646076267921346</v>
      </c>
      <c r="CI21" s="8">
        <f t="shared" si="2"/>
        <v>7.747473805364279</v>
      </c>
      <c r="CJ21" s="8">
        <f t="shared" si="3"/>
        <v>1.8986024625570685</v>
      </c>
      <c r="CK21" s="8">
        <f t="shared" si="4"/>
        <v>7.127521444773096</v>
      </c>
      <c r="CL21" s="8">
        <f t="shared" si="5"/>
        <v>7.792348398927118</v>
      </c>
      <c r="CM21" s="8">
        <f t="shared" si="6"/>
        <v>0.6648269541540216</v>
      </c>
      <c r="CN21" s="8">
        <f t="shared" si="7"/>
        <v>-0.1468559381923829</v>
      </c>
      <c r="CO21" s="8">
        <f t="shared" si="8"/>
        <v>0.3546012273381304</v>
      </c>
      <c r="CP21" s="8">
        <f t="shared" si="9"/>
        <v>0.5014571655305133</v>
      </c>
      <c r="CQ21" s="9">
        <f t="shared" si="10"/>
        <v>7.149402734395251</v>
      </c>
      <c r="CS21" s="165" t="s">
        <v>9</v>
      </c>
      <c r="CT21" s="38">
        <f t="shared" si="11"/>
        <v>1.8105782110278519</v>
      </c>
      <c r="CU21" s="38">
        <f t="shared" si="12"/>
        <v>1.960332391263025</v>
      </c>
      <c r="CV21" s="38">
        <f t="shared" si="13"/>
        <v>0.1497541802351732</v>
      </c>
      <c r="CW21" s="38">
        <f t="shared" si="14"/>
        <v>0.12092061211762509</v>
      </c>
      <c r="CX21" s="38">
        <f t="shared" si="15"/>
        <v>2.614871023966054</v>
      </c>
      <c r="CY21" s="38">
        <f t="shared" si="16"/>
        <v>2.60303288728372</v>
      </c>
      <c r="CZ21" s="38">
        <f t="shared" si="17"/>
        <v>0.12497464857022904</v>
      </c>
      <c r="DA21" s="38">
        <f t="shared" si="18"/>
        <v>0.13859025695856408</v>
      </c>
      <c r="DB21" s="38">
        <f t="shared" si="19"/>
        <v>0.013615608388335048</v>
      </c>
      <c r="DC21" s="38">
        <f t="shared" si="20"/>
        <v>33.639275918906215</v>
      </c>
      <c r="DD21" s="38">
        <f t="shared" si="21"/>
        <v>12.720509115597672</v>
      </c>
      <c r="DE21" s="8">
        <f t="shared" si="22"/>
        <v>12.486501447832566</v>
      </c>
      <c r="DF21" s="9">
        <f t="shared" si="23"/>
        <v>0.23400766776510915</v>
      </c>
      <c r="DH21" s="165" t="s">
        <v>9</v>
      </c>
      <c r="DI21" s="8">
        <f t="shared" si="24"/>
        <v>0.6154780352622812</v>
      </c>
      <c r="DJ21" s="8">
        <f t="shared" si="25"/>
        <v>0.3524647588836264</v>
      </c>
      <c r="DK21" s="8">
        <f t="shared" si="26"/>
        <v>0.2630132763786548</v>
      </c>
      <c r="DL21" s="8">
        <f t="shared" si="27"/>
        <v>20.30328876804626</v>
      </c>
      <c r="DM21" s="8">
        <f t="shared" si="28"/>
        <v>4.894176404282878</v>
      </c>
      <c r="DN21" s="8">
        <f t="shared" si="29"/>
        <v>1.7970939429133592</v>
      </c>
      <c r="DO21" s="8">
        <f t="shared" si="30"/>
        <v>13.612018420850022</v>
      </c>
      <c r="DP21" s="174">
        <f t="shared" si="31"/>
        <v>100</v>
      </c>
      <c r="DQ21" s="22"/>
    </row>
    <row r="22" spans="2:121" ht="12">
      <c r="B22" s="77" t="s">
        <v>10</v>
      </c>
      <c r="C22" s="1">
        <v>12621922</v>
      </c>
      <c r="D22" s="1">
        <v>10568621</v>
      </c>
      <c r="E22" s="1">
        <v>2053301</v>
      </c>
      <c r="F22" s="1">
        <v>1649610</v>
      </c>
      <c r="G22" s="1">
        <v>403691</v>
      </c>
      <c r="H22" s="1">
        <v>1188835</v>
      </c>
      <c r="I22" s="1">
        <v>1340622</v>
      </c>
      <c r="J22" s="1">
        <v>151787</v>
      </c>
      <c r="K22" s="1">
        <v>-8327</v>
      </c>
      <c r="L22" s="1">
        <v>108200</v>
      </c>
      <c r="M22" s="1">
        <v>116527</v>
      </c>
      <c r="N22" s="7">
        <v>1181429</v>
      </c>
      <c r="O22" s="1"/>
      <c r="P22" s="77" t="s">
        <v>10</v>
      </c>
      <c r="Q22" s="1">
        <v>405578</v>
      </c>
      <c r="R22" s="1">
        <v>439123</v>
      </c>
      <c r="S22" s="1">
        <v>33545</v>
      </c>
      <c r="T22" s="1">
        <v>119010</v>
      </c>
      <c r="U22" s="1">
        <v>554232</v>
      </c>
      <c r="V22" s="1">
        <v>102609</v>
      </c>
      <c r="W22" s="1">
        <v>15733</v>
      </c>
      <c r="X22" s="1">
        <v>17448</v>
      </c>
      <c r="Y22" s="1">
        <v>1715</v>
      </c>
      <c r="Z22" s="1">
        <v>8214662.450050257</v>
      </c>
      <c r="AA22" s="1">
        <v>3883515.450050257</v>
      </c>
      <c r="AB22" s="1">
        <v>3819445.5776423924</v>
      </c>
      <c r="AC22" s="7">
        <v>64069.87240786459</v>
      </c>
      <c r="AD22" s="1">
        <v>0</v>
      </c>
      <c r="AE22" s="77" t="s">
        <v>10</v>
      </c>
      <c r="AF22" s="26">
        <v>1037924</v>
      </c>
      <c r="AG22" s="1">
        <v>1000260</v>
      </c>
      <c r="AH22" s="1">
        <v>37664</v>
      </c>
      <c r="AI22" s="1">
        <v>3293223</v>
      </c>
      <c r="AJ22" s="1">
        <v>356003</v>
      </c>
      <c r="AK22" s="1">
        <v>584003</v>
      </c>
      <c r="AL22" s="1">
        <v>2353217</v>
      </c>
      <c r="AM22" s="1">
        <v>22025419.450050257</v>
      </c>
      <c r="AN22" s="1">
        <v>10144</v>
      </c>
      <c r="AO22" s="7">
        <v>2171.275576700538</v>
      </c>
      <c r="AQ22" s="77" t="s">
        <v>10</v>
      </c>
      <c r="AR22" s="8">
        <v>-0.4803653690977561</v>
      </c>
      <c r="AS22" s="8">
        <v>-0.43251090721868984</v>
      </c>
      <c r="AT22" s="8">
        <v>-0.7259529008139955</v>
      </c>
      <c r="AU22" s="8">
        <v>-0.2791634526800417</v>
      </c>
      <c r="AV22" s="8">
        <v>-2.510818956357103</v>
      </c>
      <c r="AW22" s="8">
        <v>4.70590204015487</v>
      </c>
      <c r="AX22" s="8">
        <v>3.8145771673628306</v>
      </c>
      <c r="AY22" s="8">
        <v>-2.6744379897151798</v>
      </c>
      <c r="AZ22" s="8">
        <v>-71.47858319604613</v>
      </c>
      <c r="BA22" s="8">
        <v>-9.045057162071284</v>
      </c>
      <c r="BB22" s="8">
        <v>-5.886961297409059</v>
      </c>
      <c r="BC22" s="8">
        <v>4.967019805885969</v>
      </c>
      <c r="BD22" s="172"/>
      <c r="BE22" s="77" t="s">
        <v>10</v>
      </c>
      <c r="BF22" s="8">
        <v>-8.054925199893903</v>
      </c>
      <c r="BG22" s="8">
        <v>-6.855547754447515</v>
      </c>
      <c r="BH22" s="8">
        <v>10.585481637766204</v>
      </c>
      <c r="BI22" s="8">
        <v>45.65102987431005</v>
      </c>
      <c r="BJ22" s="8">
        <v>-0.6343116338275634</v>
      </c>
      <c r="BK22" s="8">
        <v>128.34475698771587</v>
      </c>
      <c r="BL22" s="8">
        <v>6.765743756786103</v>
      </c>
      <c r="BM22" s="8">
        <v>5.4642166344294</v>
      </c>
      <c r="BN22" s="8">
        <v>-5.143805309734513</v>
      </c>
      <c r="BO22" s="8">
        <v>-12.497197793826512</v>
      </c>
      <c r="BP22" s="40">
        <v>-25.09316891527762</v>
      </c>
      <c r="BQ22" s="40">
        <v>-23.75571172802812</v>
      </c>
      <c r="BR22" s="9">
        <v>-63.38379089323721</v>
      </c>
      <c r="BS22" s="1"/>
      <c r="BT22" s="77" t="s">
        <v>10</v>
      </c>
      <c r="BU22" s="8">
        <v>7.540063679154868</v>
      </c>
      <c r="BV22" s="8">
        <v>9.42913624871591</v>
      </c>
      <c r="BW22" s="8">
        <v>-26.2646828504307</v>
      </c>
      <c r="BX22" s="8">
        <v>1.696892139730035</v>
      </c>
      <c r="BY22" s="8">
        <v>-5.6175634690025245</v>
      </c>
      <c r="BZ22" s="8">
        <v>37.18619406578796</v>
      </c>
      <c r="CA22" s="8">
        <v>-3.3737240184283355</v>
      </c>
      <c r="CB22" s="8">
        <v>-5.08794574242115</v>
      </c>
      <c r="CC22" s="8">
        <v>-1.1787627861665855</v>
      </c>
      <c r="CD22" s="41">
        <v>-3.9558126031105214</v>
      </c>
      <c r="CE22" s="165" t="s">
        <v>10</v>
      </c>
      <c r="CF22" s="8">
        <f t="shared" si="32"/>
        <v>57.306159497322085</v>
      </c>
      <c r="CG22" s="8">
        <f t="shared" si="0"/>
        <v>47.98374452739825</v>
      </c>
      <c r="CH22" s="8">
        <f t="shared" si="1"/>
        <v>9.32241496992383</v>
      </c>
      <c r="CI22" s="8">
        <f t="shared" si="2"/>
        <v>7.489573598092071</v>
      </c>
      <c r="CJ22" s="8">
        <f t="shared" si="3"/>
        <v>1.832841371831758</v>
      </c>
      <c r="CK22" s="8">
        <f t="shared" si="4"/>
        <v>5.3975589554426735</v>
      </c>
      <c r="CL22" s="8">
        <f t="shared" si="5"/>
        <v>6.086703606441152</v>
      </c>
      <c r="CM22" s="8">
        <f t="shared" si="6"/>
        <v>0.6891446509984792</v>
      </c>
      <c r="CN22" s="8">
        <f t="shared" si="7"/>
        <v>-0.03780631746371123</v>
      </c>
      <c r="CO22" s="8">
        <f t="shared" si="8"/>
        <v>0.49125057638688063</v>
      </c>
      <c r="CP22" s="8">
        <f t="shared" si="9"/>
        <v>0.5290568938505918</v>
      </c>
      <c r="CQ22" s="9">
        <f t="shared" si="10"/>
        <v>5.363934170149501</v>
      </c>
      <c r="CS22" s="165" t="s">
        <v>10</v>
      </c>
      <c r="CT22" s="38">
        <f t="shared" si="11"/>
        <v>1.841408745562276</v>
      </c>
      <c r="CU22" s="38">
        <f t="shared" si="12"/>
        <v>1.9937100448681715</v>
      </c>
      <c r="CV22" s="38">
        <f t="shared" si="13"/>
        <v>0.15230129930589567</v>
      </c>
      <c r="CW22" s="38">
        <f t="shared" si="14"/>
        <v>0.5403302319390265</v>
      </c>
      <c r="CX22" s="38">
        <f t="shared" si="15"/>
        <v>2.5163289228470758</v>
      </c>
      <c r="CY22" s="38">
        <f t="shared" si="16"/>
        <v>0.4658662698011223</v>
      </c>
      <c r="CZ22" s="38">
        <f t="shared" si="17"/>
        <v>0.07143110275688348</v>
      </c>
      <c r="DA22" s="38">
        <f t="shared" si="18"/>
        <v>0.07921756059887516</v>
      </c>
      <c r="DB22" s="38">
        <f t="shared" si="19"/>
        <v>0.007786457841991685</v>
      </c>
      <c r="DC22" s="38">
        <f t="shared" si="20"/>
        <v>37.296281547235246</v>
      </c>
      <c r="DD22" s="38">
        <f t="shared" si="21"/>
        <v>17.631970455125185</v>
      </c>
      <c r="DE22" s="8">
        <f t="shared" si="22"/>
        <v>17.34107986594406</v>
      </c>
      <c r="DF22" s="9">
        <f t="shared" si="23"/>
        <v>0.2908905891811218</v>
      </c>
      <c r="DH22" s="165" t="s">
        <v>10</v>
      </c>
      <c r="DI22" s="8">
        <f t="shared" si="24"/>
        <v>4.712391527225293</v>
      </c>
      <c r="DJ22" s="8">
        <f t="shared" si="25"/>
        <v>4.5413891084726545</v>
      </c>
      <c r="DK22" s="8">
        <f t="shared" si="26"/>
        <v>0.17100241875263836</v>
      </c>
      <c r="DL22" s="8">
        <f t="shared" si="27"/>
        <v>14.951919564884768</v>
      </c>
      <c r="DM22" s="8">
        <f t="shared" si="28"/>
        <v>1.6163279015291927</v>
      </c>
      <c r="DN22" s="8">
        <f t="shared" si="29"/>
        <v>2.6514954746919357</v>
      </c>
      <c r="DO22" s="8">
        <f t="shared" si="30"/>
        <v>10.684096188663641</v>
      </c>
      <c r="DP22" s="174">
        <f t="shared" si="31"/>
        <v>100</v>
      </c>
      <c r="DQ22" s="22"/>
    </row>
    <row r="23" spans="2:121" s="53" customFormat="1" ht="12">
      <c r="B23" s="77" t="s">
        <v>11</v>
      </c>
      <c r="C23" s="1">
        <v>24106118</v>
      </c>
      <c r="D23" s="1">
        <v>20203348</v>
      </c>
      <c r="E23" s="1">
        <v>3902770</v>
      </c>
      <c r="F23" s="1">
        <v>3135265</v>
      </c>
      <c r="G23" s="1">
        <v>767505</v>
      </c>
      <c r="H23" s="1">
        <v>2461220</v>
      </c>
      <c r="I23" s="1">
        <v>2806460</v>
      </c>
      <c r="J23" s="1">
        <v>345240</v>
      </c>
      <c r="K23" s="1">
        <v>-255734</v>
      </c>
      <c r="L23" s="1">
        <v>30284</v>
      </c>
      <c r="M23" s="1">
        <v>286018</v>
      </c>
      <c r="N23" s="7">
        <v>2688408</v>
      </c>
      <c r="O23" s="1"/>
      <c r="P23" s="77" t="s">
        <v>11</v>
      </c>
      <c r="Q23" s="1">
        <v>678374</v>
      </c>
      <c r="R23" s="1">
        <v>734485</v>
      </c>
      <c r="S23" s="1">
        <v>56111</v>
      </c>
      <c r="T23" s="1">
        <v>103081</v>
      </c>
      <c r="U23" s="1">
        <v>981591</v>
      </c>
      <c r="V23" s="1">
        <v>925362</v>
      </c>
      <c r="W23" s="1">
        <v>28546</v>
      </c>
      <c r="X23" s="1">
        <v>31657</v>
      </c>
      <c r="Y23" s="1">
        <v>3111</v>
      </c>
      <c r="Z23" s="1">
        <v>14049407.19021079</v>
      </c>
      <c r="AA23" s="1">
        <v>8365922.19021079</v>
      </c>
      <c r="AB23" s="1">
        <v>8244861.839045905</v>
      </c>
      <c r="AC23" s="7">
        <v>121060.35116488588</v>
      </c>
      <c r="AD23" s="1">
        <v>0</v>
      </c>
      <c r="AE23" s="77" t="s">
        <v>11</v>
      </c>
      <c r="AF23" s="26">
        <v>135520</v>
      </c>
      <c r="AG23" s="1">
        <v>60576</v>
      </c>
      <c r="AH23" s="1">
        <v>74944</v>
      </c>
      <c r="AI23" s="1">
        <v>5547965</v>
      </c>
      <c r="AJ23" s="1">
        <v>540313</v>
      </c>
      <c r="AK23" s="1">
        <v>723879</v>
      </c>
      <c r="AL23" s="1">
        <v>4283773</v>
      </c>
      <c r="AM23" s="1">
        <v>40616745.19021079</v>
      </c>
      <c r="AN23" s="1">
        <v>16124</v>
      </c>
      <c r="AO23" s="7">
        <v>2519.024137323914</v>
      </c>
      <c r="AQ23" s="77" t="s">
        <v>11</v>
      </c>
      <c r="AR23" s="8">
        <v>-0.6376291115070675</v>
      </c>
      <c r="AS23" s="8">
        <v>-0.5874211375559423</v>
      </c>
      <c r="AT23" s="8">
        <v>-0.896730491274437</v>
      </c>
      <c r="AU23" s="8">
        <v>-0.45197650420701696</v>
      </c>
      <c r="AV23" s="8">
        <v>-2.6730189808568268</v>
      </c>
      <c r="AW23" s="8">
        <v>0.9629801312278357</v>
      </c>
      <c r="AX23" s="8">
        <v>1.058200486627467</v>
      </c>
      <c r="AY23" s="8">
        <v>1.7422670690305546</v>
      </c>
      <c r="AZ23" s="8">
        <v>-4.495102826345446</v>
      </c>
      <c r="BA23" s="8">
        <v>-25.77087112113339</v>
      </c>
      <c r="BB23" s="8">
        <v>0.17055941386399376</v>
      </c>
      <c r="BC23" s="8">
        <v>1.263454073935963</v>
      </c>
      <c r="BD23" s="172"/>
      <c r="BE23" s="77" t="s">
        <v>11</v>
      </c>
      <c r="BF23" s="8">
        <v>-7.4523874488403825</v>
      </c>
      <c r="BG23" s="8">
        <v>-6.24513345502355</v>
      </c>
      <c r="BH23" s="8">
        <v>11.309264034913708</v>
      </c>
      <c r="BI23" s="8">
        <v>7.774583093732029</v>
      </c>
      <c r="BJ23" s="8">
        <v>1.3959633376270688</v>
      </c>
      <c r="BK23" s="8">
        <v>7.833076771587019</v>
      </c>
      <c r="BL23" s="8">
        <v>3.378843298446384</v>
      </c>
      <c r="BM23" s="8">
        <v>2.1193548387096772</v>
      </c>
      <c r="BN23" s="8">
        <v>-8.148804251550045</v>
      </c>
      <c r="BO23" s="8">
        <v>-15.978934796313563</v>
      </c>
      <c r="BP23" s="40">
        <v>-24.600087850738202</v>
      </c>
      <c r="BQ23" s="40">
        <v>-23.456918249713862</v>
      </c>
      <c r="BR23" s="9">
        <v>-62.62062343729661</v>
      </c>
      <c r="BS23" s="1"/>
      <c r="BT23" s="77" t="s">
        <v>11</v>
      </c>
      <c r="BU23" s="8">
        <v>-16.73629884492504</v>
      </c>
      <c r="BV23" s="8">
        <v>-0.8900523560209425</v>
      </c>
      <c r="BW23" s="8">
        <v>-26.265249901613537</v>
      </c>
      <c r="BX23" s="8">
        <v>1.5528457948381615</v>
      </c>
      <c r="BY23" s="8">
        <v>69.07500704071096</v>
      </c>
      <c r="BZ23" s="8">
        <v>-0.7486230682851185</v>
      </c>
      <c r="CA23" s="8">
        <v>-2.9551979941199154</v>
      </c>
      <c r="CB23" s="8">
        <v>-6.455810781814448</v>
      </c>
      <c r="CC23" s="8">
        <v>-0.6531115218730745</v>
      </c>
      <c r="CD23" s="41">
        <v>-5.840846501417041</v>
      </c>
      <c r="CE23" s="165" t="s">
        <v>11</v>
      </c>
      <c r="CF23" s="8">
        <f t="shared" si="32"/>
        <v>59.35019629738799</v>
      </c>
      <c r="CG23" s="8">
        <f t="shared" si="0"/>
        <v>49.741425378588175</v>
      </c>
      <c r="CH23" s="8">
        <f t="shared" si="1"/>
        <v>9.608770918799822</v>
      </c>
      <c r="CI23" s="8">
        <f t="shared" si="2"/>
        <v>7.719143878509603</v>
      </c>
      <c r="CJ23" s="8">
        <f t="shared" si="3"/>
        <v>1.889627040290219</v>
      </c>
      <c r="CK23" s="8">
        <f t="shared" si="4"/>
        <v>6.0596189785123125</v>
      </c>
      <c r="CL23" s="8">
        <f t="shared" si="5"/>
        <v>6.9096132318263574</v>
      </c>
      <c r="CM23" s="8">
        <f t="shared" si="6"/>
        <v>0.8499942533140438</v>
      </c>
      <c r="CN23" s="8">
        <f t="shared" si="7"/>
        <v>-0.6296270141843752</v>
      </c>
      <c r="CO23" s="8">
        <f t="shared" si="8"/>
        <v>0.07456038108956813</v>
      </c>
      <c r="CP23" s="8">
        <f t="shared" si="9"/>
        <v>0.7041873952739433</v>
      </c>
      <c r="CQ23" s="9">
        <f t="shared" si="10"/>
        <v>6.618964634930778</v>
      </c>
      <c r="CS23" s="165" t="s">
        <v>11</v>
      </c>
      <c r="CT23" s="38">
        <f t="shared" si="11"/>
        <v>1.6701830656866563</v>
      </c>
      <c r="CU23" s="38">
        <f t="shared" si="12"/>
        <v>1.8083305212181828</v>
      </c>
      <c r="CV23" s="38">
        <f t="shared" si="13"/>
        <v>0.1381474555315268</v>
      </c>
      <c r="CW23" s="38">
        <f t="shared" si="14"/>
        <v>0.25378941497469865</v>
      </c>
      <c r="CX23" s="38">
        <f t="shared" si="15"/>
        <v>2.4167150651859157</v>
      </c>
      <c r="CY23" s="38">
        <f t="shared" si="16"/>
        <v>2.278277089083508</v>
      </c>
      <c r="CZ23" s="38">
        <f t="shared" si="17"/>
        <v>0.0702813577659098</v>
      </c>
      <c r="DA23" s="38">
        <f t="shared" si="18"/>
        <v>0.0779407602744835</v>
      </c>
      <c r="DB23" s="38">
        <f t="shared" si="19"/>
        <v>0.007659402508573718</v>
      </c>
      <c r="DC23" s="38">
        <f t="shared" si="20"/>
        <v>34.59018472409969</v>
      </c>
      <c r="DD23" s="38">
        <f t="shared" si="21"/>
        <v>20.597224497021234</v>
      </c>
      <c r="DE23" s="8">
        <f t="shared" si="22"/>
        <v>20.299169223025366</v>
      </c>
      <c r="DF23" s="9">
        <f t="shared" si="23"/>
        <v>0.29805527399586695</v>
      </c>
      <c r="DH23" s="165" t="s">
        <v>11</v>
      </c>
      <c r="DI23" s="8">
        <f t="shared" si="24"/>
        <v>0.33365548954095475</v>
      </c>
      <c r="DJ23" s="8">
        <f t="shared" si="25"/>
        <v>0.14914045848902655</v>
      </c>
      <c r="DK23" s="8">
        <f t="shared" si="26"/>
        <v>0.1845150310519282</v>
      </c>
      <c r="DL23" s="8">
        <f t="shared" si="27"/>
        <v>13.659304737537505</v>
      </c>
      <c r="DM23" s="8">
        <f t="shared" si="28"/>
        <v>1.3302715357168085</v>
      </c>
      <c r="DN23" s="8">
        <f t="shared" si="29"/>
        <v>1.7822181383811746</v>
      </c>
      <c r="DO23" s="8">
        <f t="shared" si="30"/>
        <v>10.546815063439524</v>
      </c>
      <c r="DP23" s="174">
        <f t="shared" si="31"/>
        <v>100</v>
      </c>
      <c r="DQ23" s="54"/>
    </row>
    <row r="24" spans="2:121" ht="12">
      <c r="B24" s="78" t="s">
        <v>119</v>
      </c>
      <c r="C24" s="10">
        <v>12652714</v>
      </c>
      <c r="D24" s="10">
        <v>10595674</v>
      </c>
      <c r="E24" s="10">
        <v>2057040</v>
      </c>
      <c r="F24" s="10">
        <v>1652442</v>
      </c>
      <c r="G24" s="10">
        <v>404598</v>
      </c>
      <c r="H24" s="10">
        <v>1969272</v>
      </c>
      <c r="I24" s="10">
        <v>2140815</v>
      </c>
      <c r="J24" s="10">
        <v>171543</v>
      </c>
      <c r="K24" s="10">
        <v>-96215</v>
      </c>
      <c r="L24" s="10">
        <v>39281</v>
      </c>
      <c r="M24" s="10">
        <v>135496</v>
      </c>
      <c r="N24" s="11">
        <v>2036719</v>
      </c>
      <c r="O24" s="1"/>
      <c r="P24" s="78" t="s">
        <v>159</v>
      </c>
      <c r="Q24" s="10">
        <v>397967</v>
      </c>
      <c r="R24" s="10">
        <v>430879</v>
      </c>
      <c r="S24" s="10">
        <v>32912</v>
      </c>
      <c r="T24" s="10">
        <v>85490</v>
      </c>
      <c r="U24" s="10">
        <v>604511</v>
      </c>
      <c r="V24" s="10">
        <v>948751</v>
      </c>
      <c r="W24" s="10">
        <v>28768</v>
      </c>
      <c r="X24" s="10">
        <v>31903</v>
      </c>
      <c r="Y24" s="10">
        <v>3135</v>
      </c>
      <c r="Z24" s="10">
        <v>8574537.110336933</v>
      </c>
      <c r="AA24" s="10">
        <v>3690820.1103369324</v>
      </c>
      <c r="AB24" s="10">
        <v>3647684.3559992122</v>
      </c>
      <c r="AC24" s="11">
        <v>43135.75433772017</v>
      </c>
      <c r="AD24" s="1">
        <v>0</v>
      </c>
      <c r="AE24" s="78" t="s">
        <v>159</v>
      </c>
      <c r="AF24" s="27">
        <v>682617</v>
      </c>
      <c r="AG24" s="10">
        <v>615164</v>
      </c>
      <c r="AH24" s="10">
        <v>67453</v>
      </c>
      <c r="AI24" s="10">
        <v>4201100</v>
      </c>
      <c r="AJ24" s="10">
        <v>972391</v>
      </c>
      <c r="AK24" s="10">
        <v>567336</v>
      </c>
      <c r="AL24" s="10">
        <v>2661373</v>
      </c>
      <c r="AM24" s="10">
        <v>23196523.110336933</v>
      </c>
      <c r="AN24" s="10">
        <v>10682</v>
      </c>
      <c r="AO24" s="11">
        <v>2171.55243496882</v>
      </c>
      <c r="AQ24" s="78" t="s">
        <v>159</v>
      </c>
      <c r="AR24" s="12">
        <v>-2.180988820796206</v>
      </c>
      <c r="AS24" s="12">
        <v>-2.129786398799215</v>
      </c>
      <c r="AT24" s="12">
        <v>-2.443882610545246</v>
      </c>
      <c r="AU24" s="12">
        <v>-2.0043410190720183</v>
      </c>
      <c r="AV24" s="12">
        <v>-4.198839299033223</v>
      </c>
      <c r="AW24" s="12">
        <v>-7.242166248631081</v>
      </c>
      <c r="AX24" s="12">
        <v>-6.38053631402183</v>
      </c>
      <c r="AY24" s="12">
        <v>4.794282048932466</v>
      </c>
      <c r="AZ24" s="12">
        <v>-21.206585958856653</v>
      </c>
      <c r="BA24" s="12">
        <v>-23.123140754657896</v>
      </c>
      <c r="BB24" s="12">
        <v>3.846654966009335</v>
      </c>
      <c r="BC24" s="12">
        <v>-6.306959036645611</v>
      </c>
      <c r="BD24" s="172"/>
      <c r="BE24" s="78" t="s">
        <v>159</v>
      </c>
      <c r="BF24" s="12">
        <v>-7.885898661457236</v>
      </c>
      <c r="BG24" s="12">
        <v>-6.685450320412172</v>
      </c>
      <c r="BH24" s="12">
        <v>10.770059235325794</v>
      </c>
      <c r="BI24" s="12">
        <v>13.601934780875435</v>
      </c>
      <c r="BJ24" s="12">
        <v>-1.5560216654235863</v>
      </c>
      <c r="BK24" s="12">
        <v>-9.854303805165783</v>
      </c>
      <c r="BL24" s="12">
        <v>0.6401959069442015</v>
      </c>
      <c r="BM24" s="12">
        <v>-0.5858340344644916</v>
      </c>
      <c r="BN24" s="12">
        <v>-10.58185966913862</v>
      </c>
      <c r="BO24" s="12">
        <v>1.0692970060971096</v>
      </c>
      <c r="BP24" s="47">
        <v>-5.293865675899936</v>
      </c>
      <c r="BQ24" s="47">
        <v>-3.4856240820802578</v>
      </c>
      <c r="BR24" s="9">
        <v>-63.35362974095792</v>
      </c>
      <c r="BS24" s="1"/>
      <c r="BT24" s="78" t="s">
        <v>159</v>
      </c>
      <c r="BU24" s="12">
        <v>1.4304818793741363</v>
      </c>
      <c r="BV24" s="12">
        <v>5.787346735223814</v>
      </c>
      <c r="BW24" s="12">
        <v>-26.264757324005245</v>
      </c>
      <c r="BX24" s="12">
        <v>7.343407173925652</v>
      </c>
      <c r="BY24" s="12">
        <v>37.51117182550457</v>
      </c>
      <c r="BZ24" s="12">
        <v>13.723532843028185</v>
      </c>
      <c r="CA24" s="12">
        <v>-1.710645080755123</v>
      </c>
      <c r="CB24" s="12">
        <v>-1.466093223058239</v>
      </c>
      <c r="CC24" s="12">
        <v>-1.756644900211533</v>
      </c>
      <c r="CD24" s="67">
        <v>0.295746899989498</v>
      </c>
      <c r="CE24" s="166" t="s">
        <v>159</v>
      </c>
      <c r="CF24" s="12">
        <f t="shared" si="32"/>
        <v>54.545734892319466</v>
      </c>
      <c r="CG24" s="12">
        <f t="shared" si="0"/>
        <v>45.67785417495741</v>
      </c>
      <c r="CH24" s="12">
        <f t="shared" si="1"/>
        <v>8.867880717362048</v>
      </c>
      <c r="CI24" s="12">
        <f t="shared" si="2"/>
        <v>7.123662421906807</v>
      </c>
      <c r="CJ24" s="12">
        <f t="shared" si="3"/>
        <v>1.7442182954552414</v>
      </c>
      <c r="CK24" s="12">
        <f t="shared" si="4"/>
        <v>8.489513668203339</v>
      </c>
      <c r="CL24" s="12">
        <f t="shared" si="5"/>
        <v>9.229033979863994</v>
      </c>
      <c r="CM24" s="12">
        <f t="shared" si="6"/>
        <v>0.7395203116606569</v>
      </c>
      <c r="CN24" s="12">
        <f t="shared" si="7"/>
        <v>-0.4147819892763337</v>
      </c>
      <c r="CO24" s="12">
        <f t="shared" si="8"/>
        <v>0.16934003347465224</v>
      </c>
      <c r="CP24" s="12">
        <f t="shared" si="9"/>
        <v>0.5841220227509858</v>
      </c>
      <c r="CQ24" s="9">
        <f t="shared" si="10"/>
        <v>8.780277071318455</v>
      </c>
      <c r="CS24" s="165" t="s">
        <v>159</v>
      </c>
      <c r="CT24" s="38">
        <f t="shared" si="11"/>
        <v>1.7156321148088622</v>
      </c>
      <c r="CU24" s="38">
        <f t="shared" si="12"/>
        <v>1.85751544725248</v>
      </c>
      <c r="CV24" s="38">
        <f t="shared" si="13"/>
        <v>0.14188333244361787</v>
      </c>
      <c r="CW24" s="38">
        <f t="shared" si="14"/>
        <v>0.3685466118924675</v>
      </c>
      <c r="CX24" s="38">
        <f t="shared" si="15"/>
        <v>2.6060414188996077</v>
      </c>
      <c r="CY24" s="38">
        <f t="shared" si="16"/>
        <v>4.090056925717517</v>
      </c>
      <c r="CZ24" s="38">
        <f t="shared" si="17"/>
        <v>0.12401858616121776</v>
      </c>
      <c r="DA24" s="38">
        <f t="shared" si="18"/>
        <v>0.13753354262727094</v>
      </c>
      <c r="DB24" s="38">
        <f t="shared" si="19"/>
        <v>0.013514956466053173</v>
      </c>
      <c r="DC24" s="38">
        <f t="shared" si="20"/>
        <v>36.9647514394772</v>
      </c>
      <c r="DD24" s="38">
        <f t="shared" si="21"/>
        <v>15.911091902786989</v>
      </c>
      <c r="DE24" s="8">
        <f t="shared" si="22"/>
        <v>15.725134058447388</v>
      </c>
      <c r="DF24" s="9">
        <f t="shared" si="23"/>
        <v>0.18595784433960205</v>
      </c>
      <c r="DH24" s="165" t="s">
        <v>159</v>
      </c>
      <c r="DI24" s="8">
        <f t="shared" si="24"/>
        <v>2.9427556739993044</v>
      </c>
      <c r="DJ24" s="8">
        <f t="shared" si="25"/>
        <v>2.6519664049387988</v>
      </c>
      <c r="DK24" s="8">
        <f t="shared" si="26"/>
        <v>0.2907892690605055</v>
      </c>
      <c r="DL24" s="8">
        <f t="shared" si="27"/>
        <v>18.110903862690904</v>
      </c>
      <c r="DM24" s="8">
        <f t="shared" si="28"/>
        <v>4.191968750552444</v>
      </c>
      <c r="DN24" s="8">
        <f t="shared" si="29"/>
        <v>2.4457803322566964</v>
      </c>
      <c r="DO24" s="8">
        <f t="shared" si="30"/>
        <v>11.473154779881764</v>
      </c>
      <c r="DP24" s="174">
        <f t="shared" si="31"/>
        <v>100</v>
      </c>
      <c r="DQ24" s="22"/>
    </row>
    <row r="25" spans="2:121" ht="12">
      <c r="B25" s="77" t="s">
        <v>12</v>
      </c>
      <c r="C25" s="1">
        <v>58062128</v>
      </c>
      <c r="D25" s="1">
        <v>48624857</v>
      </c>
      <c r="E25" s="1">
        <v>9437271</v>
      </c>
      <c r="F25" s="1">
        <v>7579570</v>
      </c>
      <c r="G25" s="1">
        <v>1857701</v>
      </c>
      <c r="H25" s="1">
        <v>4851224</v>
      </c>
      <c r="I25" s="1">
        <v>5540084</v>
      </c>
      <c r="J25" s="1">
        <v>688860</v>
      </c>
      <c r="K25" s="1">
        <v>-251104</v>
      </c>
      <c r="L25" s="1">
        <v>316713</v>
      </c>
      <c r="M25" s="1">
        <v>567817</v>
      </c>
      <c r="N25" s="7">
        <v>5039747</v>
      </c>
      <c r="O25" s="1"/>
      <c r="P25" s="77" t="s">
        <v>12</v>
      </c>
      <c r="Q25" s="1">
        <v>1069539</v>
      </c>
      <c r="R25" s="1">
        <v>1183762</v>
      </c>
      <c r="S25" s="1">
        <v>114223</v>
      </c>
      <c r="T25" s="1">
        <v>436551</v>
      </c>
      <c r="U25" s="1">
        <v>2063234</v>
      </c>
      <c r="V25" s="1">
        <v>1470423</v>
      </c>
      <c r="W25" s="1">
        <v>62581</v>
      </c>
      <c r="X25" s="1">
        <v>69401</v>
      </c>
      <c r="Y25" s="1">
        <v>6820</v>
      </c>
      <c r="Z25" s="1">
        <v>25296125.02521462</v>
      </c>
      <c r="AA25" s="1">
        <v>14900275.025214618</v>
      </c>
      <c r="AB25" s="1">
        <v>14654242.771137986</v>
      </c>
      <c r="AC25" s="7">
        <v>246032.25407663113</v>
      </c>
      <c r="AD25" s="1">
        <v>0</v>
      </c>
      <c r="AE25" s="77" t="s">
        <v>12</v>
      </c>
      <c r="AF25" s="26">
        <v>364218</v>
      </c>
      <c r="AG25" s="1">
        <v>288160</v>
      </c>
      <c r="AH25" s="1">
        <v>76058</v>
      </c>
      <c r="AI25" s="1">
        <v>10031632</v>
      </c>
      <c r="AJ25" s="1">
        <v>1018346</v>
      </c>
      <c r="AK25" s="1">
        <v>1475457</v>
      </c>
      <c r="AL25" s="1">
        <v>7537829</v>
      </c>
      <c r="AM25" s="1">
        <v>88209477.02521461</v>
      </c>
      <c r="AN25" s="1">
        <v>32969</v>
      </c>
      <c r="AO25" s="7">
        <v>2675.527829937657</v>
      </c>
      <c r="AQ25" s="77" t="s">
        <v>12</v>
      </c>
      <c r="AR25" s="8">
        <v>2.245889710911487</v>
      </c>
      <c r="AS25" s="8">
        <v>2.292957288520338</v>
      </c>
      <c r="AT25" s="8">
        <v>2.0040623191579465</v>
      </c>
      <c r="AU25" s="8">
        <v>2.4607798302488137</v>
      </c>
      <c r="AV25" s="8">
        <v>0.18206085772450892</v>
      </c>
      <c r="AW25" s="8">
        <v>13.692852703426048</v>
      </c>
      <c r="AX25" s="8">
        <v>11.61753722660414</v>
      </c>
      <c r="AY25" s="8">
        <v>-1.0964871349051037</v>
      </c>
      <c r="AZ25" s="8">
        <v>3.2593117689664206</v>
      </c>
      <c r="BA25" s="8">
        <v>-3.5804964776511996</v>
      </c>
      <c r="BB25" s="8">
        <v>-3.4387233478108556</v>
      </c>
      <c r="BC25" s="8">
        <v>12.891261217732255</v>
      </c>
      <c r="BD25" s="172"/>
      <c r="BE25" s="77" t="s">
        <v>12</v>
      </c>
      <c r="BF25" s="8">
        <v>-7.480285671775033</v>
      </c>
      <c r="BG25" s="8">
        <v>-5.813898903036441</v>
      </c>
      <c r="BH25" s="8">
        <v>13.29286557364041</v>
      </c>
      <c r="BI25" s="8">
        <v>20.591200771251543</v>
      </c>
      <c r="BJ25" s="8">
        <v>4.223266076623449</v>
      </c>
      <c r="BK25" s="8">
        <v>52.12337277402521</v>
      </c>
      <c r="BL25" s="8">
        <v>0.49782402723579194</v>
      </c>
      <c r="BM25" s="8">
        <v>-0.7266589423393268</v>
      </c>
      <c r="BN25" s="8">
        <v>-10.709609845509295</v>
      </c>
      <c r="BO25" s="8">
        <v>-19.622306653333016</v>
      </c>
      <c r="BP25" s="40">
        <v>-30.710593860118912</v>
      </c>
      <c r="BQ25" s="40">
        <v>-29.789056556884084</v>
      </c>
      <c r="BR25" s="46">
        <v>-61.112054390334045</v>
      </c>
      <c r="BS25" s="1"/>
      <c r="BT25" s="77" t="s">
        <v>12</v>
      </c>
      <c r="BU25" s="8">
        <v>-8.98577379509567</v>
      </c>
      <c r="BV25" s="8">
        <v>-2.984923878717688</v>
      </c>
      <c r="BW25" s="8">
        <v>-26.26537794107667</v>
      </c>
      <c r="BX25" s="8">
        <v>4.856709910148342</v>
      </c>
      <c r="BY25" s="8">
        <v>43.91040452216923</v>
      </c>
      <c r="BZ25" s="8">
        <v>12.323772909807206</v>
      </c>
      <c r="CA25" s="8">
        <v>-0.1055157769410788</v>
      </c>
      <c r="CB25" s="8">
        <v>-4.664468188900077</v>
      </c>
      <c r="CC25" s="8">
        <v>1.7655955798376395</v>
      </c>
      <c r="CD25" s="41">
        <v>-6.318504532008734</v>
      </c>
      <c r="CE25" s="165" t="s">
        <v>12</v>
      </c>
      <c r="CF25" s="8">
        <f t="shared" si="32"/>
        <v>65.82300446402486</v>
      </c>
      <c r="CG25" s="8">
        <f t="shared" si="0"/>
        <v>55.12430029043321</v>
      </c>
      <c r="CH25" s="8">
        <f t="shared" si="1"/>
        <v>10.698704173591645</v>
      </c>
      <c r="CI25" s="8">
        <f t="shared" si="2"/>
        <v>8.592693501440198</v>
      </c>
      <c r="CJ25" s="8">
        <f t="shared" si="3"/>
        <v>2.1060106721514487</v>
      </c>
      <c r="CK25" s="8">
        <f t="shared" si="4"/>
        <v>5.499663033500676</v>
      </c>
      <c r="CL25" s="8">
        <f t="shared" si="5"/>
        <v>6.280599530610948</v>
      </c>
      <c r="CM25" s="8">
        <f t="shared" si="6"/>
        <v>0.7809364971102707</v>
      </c>
      <c r="CN25" s="8">
        <f t="shared" si="7"/>
        <v>-0.2846678253496754</v>
      </c>
      <c r="CO25" s="8">
        <f t="shared" si="8"/>
        <v>0.35904645473577385</v>
      </c>
      <c r="CP25" s="8">
        <f t="shared" si="9"/>
        <v>0.6437142800854493</v>
      </c>
      <c r="CQ25" s="46">
        <f t="shared" si="10"/>
        <v>5.713384967195069</v>
      </c>
      <c r="CS25" s="165" t="s">
        <v>12</v>
      </c>
      <c r="CT25" s="38">
        <f t="shared" si="11"/>
        <v>1.2124989695770139</v>
      </c>
      <c r="CU25" s="38">
        <f t="shared" si="12"/>
        <v>1.341989591052243</v>
      </c>
      <c r="CV25" s="38">
        <f t="shared" si="13"/>
        <v>0.1294906214752293</v>
      </c>
      <c r="CW25" s="38">
        <f t="shared" si="14"/>
        <v>0.4949026053914958</v>
      </c>
      <c r="CX25" s="38">
        <f t="shared" si="15"/>
        <v>2.3390162481183583</v>
      </c>
      <c r="CY25" s="38">
        <f t="shared" si="16"/>
        <v>1.6669671441082012</v>
      </c>
      <c r="CZ25" s="38">
        <f t="shared" si="17"/>
        <v>0.07094589165528242</v>
      </c>
      <c r="DA25" s="38">
        <f t="shared" si="18"/>
        <v>0.07867748720487457</v>
      </c>
      <c r="DB25" s="38">
        <f t="shared" si="19"/>
        <v>0.007731595549592147</v>
      </c>
      <c r="DC25" s="38">
        <f t="shared" si="20"/>
        <v>28.677332502474467</v>
      </c>
      <c r="DD25" s="38">
        <f t="shared" si="21"/>
        <v>16.891920831766623</v>
      </c>
      <c r="DE25" s="8">
        <f t="shared" si="22"/>
        <v>16.61300266744477</v>
      </c>
      <c r="DF25" s="9">
        <f t="shared" si="23"/>
        <v>0.2789181643218483</v>
      </c>
      <c r="DH25" s="165" t="s">
        <v>12</v>
      </c>
      <c r="DI25" s="8">
        <f t="shared" si="24"/>
        <v>0.41290121229931853</v>
      </c>
      <c r="DJ25" s="8">
        <f t="shared" si="25"/>
        <v>0.32667691694581713</v>
      </c>
      <c r="DK25" s="8">
        <f t="shared" si="26"/>
        <v>0.08622429535350139</v>
      </c>
      <c r="DL25" s="8">
        <f t="shared" si="27"/>
        <v>11.372510458408529</v>
      </c>
      <c r="DM25" s="8">
        <f t="shared" si="28"/>
        <v>1.154463255358499</v>
      </c>
      <c r="DN25" s="8">
        <f t="shared" si="29"/>
        <v>1.672674013902431</v>
      </c>
      <c r="DO25" s="8">
        <f t="shared" si="30"/>
        <v>8.545373189147599</v>
      </c>
      <c r="DP25" s="174">
        <f t="shared" si="31"/>
        <v>100</v>
      </c>
      <c r="DQ25" s="22"/>
    </row>
    <row r="26" spans="2:121" ht="12">
      <c r="B26" s="78" t="s">
        <v>13</v>
      </c>
      <c r="C26" s="10">
        <v>75033569</v>
      </c>
      <c r="D26" s="10">
        <v>62858864</v>
      </c>
      <c r="E26" s="10">
        <v>12174705</v>
      </c>
      <c r="F26" s="10">
        <v>9776600</v>
      </c>
      <c r="G26" s="10">
        <v>2398105</v>
      </c>
      <c r="H26" s="10">
        <v>4662000</v>
      </c>
      <c r="I26" s="10">
        <v>5318635</v>
      </c>
      <c r="J26" s="10">
        <v>656635</v>
      </c>
      <c r="K26" s="10">
        <v>-413024</v>
      </c>
      <c r="L26" s="10">
        <v>97518</v>
      </c>
      <c r="M26" s="10">
        <v>510542</v>
      </c>
      <c r="N26" s="11">
        <v>5032185</v>
      </c>
      <c r="O26" s="1"/>
      <c r="P26" s="78" t="s">
        <v>13</v>
      </c>
      <c r="Q26" s="10">
        <v>1324229</v>
      </c>
      <c r="R26" s="10">
        <v>1465653</v>
      </c>
      <c r="S26" s="10">
        <v>141424</v>
      </c>
      <c r="T26" s="10">
        <v>361873</v>
      </c>
      <c r="U26" s="10">
        <v>2546885</v>
      </c>
      <c r="V26" s="10">
        <v>799198</v>
      </c>
      <c r="W26" s="10">
        <v>42839</v>
      </c>
      <c r="X26" s="10">
        <v>47508</v>
      </c>
      <c r="Y26" s="10">
        <v>4669</v>
      </c>
      <c r="Z26" s="10">
        <v>30309971.565545637</v>
      </c>
      <c r="AA26" s="10">
        <v>18413558.565545637</v>
      </c>
      <c r="AB26" s="10">
        <v>18265494.540492654</v>
      </c>
      <c r="AC26" s="11">
        <v>148064.02505298212</v>
      </c>
      <c r="AD26" s="1">
        <v>0</v>
      </c>
      <c r="AE26" s="78" t="s">
        <v>13</v>
      </c>
      <c r="AF26" s="27">
        <v>156123</v>
      </c>
      <c r="AG26" s="10">
        <v>124722</v>
      </c>
      <c r="AH26" s="10">
        <v>31401</v>
      </c>
      <c r="AI26" s="10">
        <v>11740290</v>
      </c>
      <c r="AJ26" s="10">
        <v>733184</v>
      </c>
      <c r="AK26" s="10">
        <v>2365744</v>
      </c>
      <c r="AL26" s="10">
        <v>8641362</v>
      </c>
      <c r="AM26" s="10">
        <v>110005540.56554563</v>
      </c>
      <c r="AN26" s="10">
        <v>39733</v>
      </c>
      <c r="AO26" s="11">
        <v>2768.61904627251</v>
      </c>
      <c r="AQ26" s="78" t="s">
        <v>13</v>
      </c>
      <c r="AR26" s="12">
        <v>2.95081021164187</v>
      </c>
      <c r="AS26" s="12">
        <v>3.008110781702794</v>
      </c>
      <c r="AT26" s="12">
        <v>2.655974671901869</v>
      </c>
      <c r="AU26" s="12">
        <v>3.123481419029566</v>
      </c>
      <c r="AV26" s="12">
        <v>0.7931120717373442</v>
      </c>
      <c r="AW26" s="12">
        <v>3.208221590841167</v>
      </c>
      <c r="AX26" s="12">
        <v>3.2108560665717865</v>
      </c>
      <c r="AY26" s="12">
        <v>3.2295642768656103</v>
      </c>
      <c r="AZ26" s="12">
        <v>-7.547970638245793</v>
      </c>
      <c r="BA26" s="12">
        <v>-20.391519792321443</v>
      </c>
      <c r="BB26" s="12">
        <v>0.7912598167151662</v>
      </c>
      <c r="BC26" s="13">
        <v>3.570520039911878</v>
      </c>
      <c r="BE26" s="78" t="s">
        <v>13</v>
      </c>
      <c r="BF26" s="12">
        <v>-7.123008469702369</v>
      </c>
      <c r="BG26" s="12">
        <v>-5.45046489259378</v>
      </c>
      <c r="BH26" s="12">
        <v>13.72602629568574</v>
      </c>
      <c r="BI26" s="12">
        <v>46.570188015909665</v>
      </c>
      <c r="BJ26" s="12">
        <v>3.9739265544334414</v>
      </c>
      <c r="BK26" s="12">
        <v>8.515913534651315</v>
      </c>
      <c r="BL26" s="12">
        <v>0.9996463515265825</v>
      </c>
      <c r="BM26" s="12">
        <v>-0.23100508211180648</v>
      </c>
      <c r="BN26" s="12">
        <v>-10.263309629060158</v>
      </c>
      <c r="BO26" s="12">
        <v>-36.994151825959484</v>
      </c>
      <c r="BP26" s="47">
        <v>-49.73224036767378</v>
      </c>
      <c r="BQ26" s="47">
        <v>-49.609554815553345</v>
      </c>
      <c r="BR26" s="13">
        <v>-61.34288946028542</v>
      </c>
      <c r="BS26" s="1"/>
      <c r="BT26" s="78" t="s">
        <v>13</v>
      </c>
      <c r="BU26" s="12">
        <v>5.689895611909178</v>
      </c>
      <c r="BV26" s="12">
        <v>18.63484604921479</v>
      </c>
      <c r="BW26" s="12">
        <v>-26.266231479089864</v>
      </c>
      <c r="BX26" s="12">
        <v>3.6401969609454716</v>
      </c>
      <c r="BY26" s="12">
        <v>16.787539841954274</v>
      </c>
      <c r="BZ26" s="12">
        <v>18.146782548940585</v>
      </c>
      <c r="CA26" s="12">
        <v>-0.6484312456964499</v>
      </c>
      <c r="CB26" s="12">
        <v>-12.35080226417711</v>
      </c>
      <c r="CC26" s="12">
        <v>1.772495581568095</v>
      </c>
      <c r="CD26" s="67">
        <v>-13.877322910319844</v>
      </c>
      <c r="CE26" s="166" t="s">
        <v>13</v>
      </c>
      <c r="CF26" s="12">
        <f t="shared" si="32"/>
        <v>68.20889985563231</v>
      </c>
      <c r="CG26" s="12">
        <f t="shared" si="0"/>
        <v>57.14154366847206</v>
      </c>
      <c r="CH26" s="12">
        <f t="shared" si="1"/>
        <v>11.067356187160255</v>
      </c>
      <c r="CI26" s="12">
        <f t="shared" si="2"/>
        <v>8.887370535827435</v>
      </c>
      <c r="CJ26" s="12">
        <f t="shared" si="3"/>
        <v>2.1799856513328204</v>
      </c>
      <c r="CK26" s="12">
        <f t="shared" si="4"/>
        <v>4.237968356895803</v>
      </c>
      <c r="CL26" s="12">
        <f t="shared" si="5"/>
        <v>4.834879200317141</v>
      </c>
      <c r="CM26" s="12">
        <f t="shared" si="6"/>
        <v>0.5969108434213375</v>
      </c>
      <c r="CN26" s="12">
        <f t="shared" si="7"/>
        <v>-0.3754574523034174</v>
      </c>
      <c r="CO26" s="12">
        <f t="shared" si="8"/>
        <v>0.08864826216811775</v>
      </c>
      <c r="CP26" s="12">
        <f t="shared" si="9"/>
        <v>0.46410571447153515</v>
      </c>
      <c r="CQ26" s="13">
        <f t="shared" si="10"/>
        <v>4.57448322523503</v>
      </c>
      <c r="CS26" s="166" t="s">
        <v>13</v>
      </c>
      <c r="CT26" s="42">
        <f t="shared" si="11"/>
        <v>1.2037839123302814</v>
      </c>
      <c r="CU26" s="42">
        <f t="shared" si="12"/>
        <v>1.3323447096073366</v>
      </c>
      <c r="CV26" s="42">
        <f t="shared" si="13"/>
        <v>0.12856079727705533</v>
      </c>
      <c r="CW26" s="42">
        <f t="shared" si="14"/>
        <v>0.3289588852884931</v>
      </c>
      <c r="CX26" s="42">
        <f t="shared" si="15"/>
        <v>2.31523338452436</v>
      </c>
      <c r="CY26" s="42">
        <f t="shared" si="16"/>
        <v>0.7265070430918944</v>
      </c>
      <c r="CZ26" s="42">
        <f t="shared" si="17"/>
        <v>0.03894258396419118</v>
      </c>
      <c r="DA26" s="42">
        <f t="shared" si="18"/>
        <v>0.043186915636938175</v>
      </c>
      <c r="DB26" s="42">
        <f t="shared" si="19"/>
        <v>0.0042443316727469975</v>
      </c>
      <c r="DC26" s="42">
        <f t="shared" si="20"/>
        <v>27.55313178747189</v>
      </c>
      <c r="DD26" s="42">
        <f t="shared" si="21"/>
        <v>16.738755585291738</v>
      </c>
      <c r="DE26" s="12">
        <f t="shared" si="22"/>
        <v>16.604158705632972</v>
      </c>
      <c r="DF26" s="9">
        <f t="shared" si="23"/>
        <v>0.13459687965876568</v>
      </c>
      <c r="DH26" s="166" t="s">
        <v>13</v>
      </c>
      <c r="DI26" s="12">
        <f t="shared" si="24"/>
        <v>0.14192285151944303</v>
      </c>
      <c r="DJ26" s="12">
        <f t="shared" si="25"/>
        <v>0.11337792565610431</v>
      </c>
      <c r="DK26" s="12">
        <f t="shared" si="26"/>
        <v>0.02854492586333872</v>
      </c>
      <c r="DL26" s="12">
        <f t="shared" si="27"/>
        <v>10.672453350660708</v>
      </c>
      <c r="DM26" s="12">
        <f t="shared" si="28"/>
        <v>0.6664973384346401</v>
      </c>
      <c r="DN26" s="12">
        <f t="shared" si="29"/>
        <v>2.1505680421527464</v>
      </c>
      <c r="DO26" s="12">
        <f t="shared" si="30"/>
        <v>7.855387970073322</v>
      </c>
      <c r="DP26" s="174">
        <f t="shared" si="31"/>
        <v>100</v>
      </c>
      <c r="DQ26" s="22"/>
    </row>
    <row r="27" spans="2:121" ht="12">
      <c r="B27" s="77" t="s">
        <v>14</v>
      </c>
      <c r="C27" s="1">
        <v>5048914</v>
      </c>
      <c r="D27" s="1">
        <v>4227223</v>
      </c>
      <c r="E27" s="1">
        <v>821691</v>
      </c>
      <c r="F27" s="1">
        <v>658352</v>
      </c>
      <c r="G27" s="1">
        <v>163339</v>
      </c>
      <c r="H27" s="1">
        <v>892408</v>
      </c>
      <c r="I27" s="1">
        <v>980242</v>
      </c>
      <c r="J27" s="1">
        <v>87834</v>
      </c>
      <c r="K27" s="1">
        <v>-10895</v>
      </c>
      <c r="L27" s="1">
        <v>60812</v>
      </c>
      <c r="M27" s="1">
        <v>71707</v>
      </c>
      <c r="N27" s="7">
        <v>896422</v>
      </c>
      <c r="O27" s="1"/>
      <c r="P27" s="77" t="s">
        <v>14</v>
      </c>
      <c r="Q27" s="1">
        <v>104859</v>
      </c>
      <c r="R27" s="1">
        <v>120236</v>
      </c>
      <c r="S27" s="1">
        <v>15377</v>
      </c>
      <c r="T27" s="1">
        <v>201303</v>
      </c>
      <c r="U27" s="1">
        <v>218256</v>
      </c>
      <c r="V27" s="1">
        <v>372004</v>
      </c>
      <c r="W27" s="1">
        <v>6881</v>
      </c>
      <c r="X27" s="1">
        <v>7631</v>
      </c>
      <c r="Y27" s="1">
        <v>750</v>
      </c>
      <c r="Z27" s="1">
        <v>3251796.3021755535</v>
      </c>
      <c r="AA27" s="1">
        <v>1524876.3021755537</v>
      </c>
      <c r="AB27" s="1">
        <v>1511197.4827883057</v>
      </c>
      <c r="AC27" s="7">
        <v>13678.819387248022</v>
      </c>
      <c r="AD27" s="1">
        <v>0</v>
      </c>
      <c r="AE27" s="77" t="s">
        <v>14</v>
      </c>
      <c r="AF27" s="1">
        <v>69440</v>
      </c>
      <c r="AG27" s="1">
        <v>48782</v>
      </c>
      <c r="AH27" s="1">
        <v>20658</v>
      </c>
      <c r="AI27" s="1">
        <v>1657480</v>
      </c>
      <c r="AJ27" s="1">
        <v>337834</v>
      </c>
      <c r="AK27" s="1">
        <v>228099</v>
      </c>
      <c r="AL27" s="1">
        <v>1091547</v>
      </c>
      <c r="AM27" s="1">
        <v>9193118.302175554</v>
      </c>
      <c r="AN27" s="1">
        <v>4210</v>
      </c>
      <c r="AO27" s="7">
        <v>2183.6385515856423</v>
      </c>
      <c r="AQ27" s="77" t="s">
        <v>14</v>
      </c>
      <c r="AR27" s="8">
        <v>0.7649404680410634</v>
      </c>
      <c r="AS27" s="8">
        <v>0.8010242198228694</v>
      </c>
      <c r="AT27" s="8">
        <v>0.5797136929206627</v>
      </c>
      <c r="AU27" s="8">
        <v>0.9852299867010058</v>
      </c>
      <c r="AV27" s="8">
        <v>-1.0222631585325948</v>
      </c>
      <c r="AW27" s="8">
        <v>-0.2619720324738028</v>
      </c>
      <c r="AX27" s="8">
        <v>-0.6432269599873504</v>
      </c>
      <c r="AY27" s="8">
        <v>-4.357768195478897</v>
      </c>
      <c r="AZ27" s="8">
        <v>-34.889191531509226</v>
      </c>
      <c r="BA27" s="8">
        <v>-11.827052733836942</v>
      </c>
      <c r="BB27" s="8">
        <v>-6.929626456921839</v>
      </c>
      <c r="BC27" s="9">
        <v>0.051564802000089296</v>
      </c>
      <c r="BE27" s="77" t="s">
        <v>14</v>
      </c>
      <c r="BF27" s="8">
        <v>-17.416951501882274</v>
      </c>
      <c r="BG27" s="8">
        <v>-14.679042307091866</v>
      </c>
      <c r="BH27" s="8">
        <v>10.245196443934615</v>
      </c>
      <c r="BI27" s="8">
        <v>1.4407087137933121</v>
      </c>
      <c r="BJ27" s="8">
        <v>1.2136023632088815</v>
      </c>
      <c r="BK27" s="8">
        <v>4.818499702735677</v>
      </c>
      <c r="BL27" s="8">
        <v>0.17469791818314165</v>
      </c>
      <c r="BM27" s="8">
        <v>-1.0374789262093114</v>
      </c>
      <c r="BN27" s="8">
        <v>-10.926365795724466</v>
      </c>
      <c r="BO27" s="8">
        <v>5.632674224414061</v>
      </c>
      <c r="BP27" s="40">
        <v>3.160501996178042</v>
      </c>
      <c r="BQ27" s="40">
        <v>4.912380895849741</v>
      </c>
      <c r="BR27" s="9">
        <v>-63.73720434150856</v>
      </c>
      <c r="BS27" s="1"/>
      <c r="BT27" s="77" t="s">
        <v>14</v>
      </c>
      <c r="BU27" s="8">
        <v>-4.801074826574539</v>
      </c>
      <c r="BV27" s="8">
        <v>8.585420144685587</v>
      </c>
      <c r="BW27" s="8">
        <v>-26.266195524146053</v>
      </c>
      <c r="BX27" s="8">
        <v>8.523609326006238</v>
      </c>
      <c r="BY27" s="8">
        <v>30.962699932548205</v>
      </c>
      <c r="BZ27" s="8">
        <v>16.85998258107485</v>
      </c>
      <c r="CA27" s="8">
        <v>1.6198900150538056</v>
      </c>
      <c r="CB27" s="8">
        <v>2.330658409272586</v>
      </c>
      <c r="CC27" s="8">
        <v>-1.979045401629802</v>
      </c>
      <c r="CD27" s="41">
        <v>4.3967168332127695</v>
      </c>
      <c r="CE27" s="165" t="s">
        <v>14</v>
      </c>
      <c r="CF27" s="8">
        <f t="shared" si="32"/>
        <v>54.92058117869726</v>
      </c>
      <c r="CG27" s="8">
        <f t="shared" si="0"/>
        <v>45.98247146454785</v>
      </c>
      <c r="CH27" s="8">
        <f t="shared" si="1"/>
        <v>8.938109714149405</v>
      </c>
      <c r="CI27" s="8">
        <f t="shared" si="2"/>
        <v>7.161356771012082</v>
      </c>
      <c r="CJ27" s="8">
        <f t="shared" si="3"/>
        <v>1.7767529431373226</v>
      </c>
      <c r="CK27" s="8">
        <f t="shared" si="4"/>
        <v>9.707348156161673</v>
      </c>
      <c r="CL27" s="8">
        <f t="shared" si="5"/>
        <v>10.662780220809577</v>
      </c>
      <c r="CM27" s="8">
        <f t="shared" si="6"/>
        <v>0.9554320646479014</v>
      </c>
      <c r="CN27" s="8">
        <f t="shared" si="7"/>
        <v>-0.11851256169978466</v>
      </c>
      <c r="CO27" s="8">
        <f t="shared" si="8"/>
        <v>0.6614948051479859</v>
      </c>
      <c r="CP27" s="8">
        <f t="shared" si="9"/>
        <v>0.7800073668477705</v>
      </c>
      <c r="CQ27" s="9">
        <f t="shared" si="10"/>
        <v>9.751011251403797</v>
      </c>
      <c r="CS27" s="165" t="s">
        <v>14</v>
      </c>
      <c r="CT27" s="38">
        <f t="shared" si="11"/>
        <v>1.140624938712962</v>
      </c>
      <c r="CU27" s="38">
        <f t="shared" si="12"/>
        <v>1.3078913601225617</v>
      </c>
      <c r="CV27" s="38">
        <f t="shared" si="13"/>
        <v>0.1672664214095997</v>
      </c>
      <c r="CW27" s="38">
        <f t="shared" si="14"/>
        <v>2.189714016324163</v>
      </c>
      <c r="CX27" s="38">
        <f t="shared" si="15"/>
        <v>2.374123695855732</v>
      </c>
      <c r="CY27" s="38">
        <f t="shared" si="16"/>
        <v>4.046548600510941</v>
      </c>
      <c r="CZ27" s="38">
        <f t="shared" si="17"/>
        <v>0.07484946645766116</v>
      </c>
      <c r="DA27" s="38">
        <f t="shared" si="18"/>
        <v>0.08300774284819246</v>
      </c>
      <c r="DB27" s="38">
        <f t="shared" si="19"/>
        <v>0.008158276390531299</v>
      </c>
      <c r="DC27" s="38">
        <f t="shared" si="20"/>
        <v>35.37207066514107</v>
      </c>
      <c r="DD27" s="38">
        <f t="shared" si="21"/>
        <v>16.587149779359322</v>
      </c>
      <c r="DE27" s="8">
        <f t="shared" si="22"/>
        <v>16.43835566034955</v>
      </c>
      <c r="DF27" s="46">
        <f t="shared" si="23"/>
        <v>0.1487941190097698</v>
      </c>
      <c r="DH27" s="165" t="s">
        <v>14</v>
      </c>
      <c r="DI27" s="8">
        <f t="shared" si="24"/>
        <v>0.7553476167446579</v>
      </c>
      <c r="DJ27" s="8">
        <f t="shared" si="25"/>
        <v>0.5306360518438638</v>
      </c>
      <c r="DK27" s="8">
        <f t="shared" si="26"/>
        <v>0.2247115649007941</v>
      </c>
      <c r="DL27" s="8">
        <f t="shared" si="27"/>
        <v>18.02957326903709</v>
      </c>
      <c r="DM27" s="8">
        <f t="shared" si="28"/>
        <v>3.6748575281583347</v>
      </c>
      <c r="DN27" s="8">
        <f t="shared" si="29"/>
        <v>2.481192915205065</v>
      </c>
      <c r="DO27" s="8">
        <f t="shared" si="30"/>
        <v>11.87352282567369</v>
      </c>
      <c r="DP27" s="178">
        <f t="shared" si="31"/>
        <v>100</v>
      </c>
      <c r="DQ27" s="22"/>
    </row>
    <row r="28" spans="2:121" ht="12">
      <c r="B28" s="77" t="s">
        <v>15</v>
      </c>
      <c r="C28" s="1">
        <v>8430624</v>
      </c>
      <c r="D28" s="1">
        <v>7063237</v>
      </c>
      <c r="E28" s="1">
        <v>1367387</v>
      </c>
      <c r="F28" s="1">
        <v>1098622</v>
      </c>
      <c r="G28" s="1">
        <v>268765</v>
      </c>
      <c r="H28" s="1">
        <v>1258908</v>
      </c>
      <c r="I28" s="1">
        <v>1454628</v>
      </c>
      <c r="J28" s="1">
        <v>195720</v>
      </c>
      <c r="K28" s="1">
        <v>-53312</v>
      </c>
      <c r="L28" s="1">
        <v>115381</v>
      </c>
      <c r="M28" s="1">
        <v>168693</v>
      </c>
      <c r="N28" s="7">
        <v>1301102</v>
      </c>
      <c r="O28" s="1"/>
      <c r="P28" s="77" t="s">
        <v>15</v>
      </c>
      <c r="Q28" s="1">
        <v>176053</v>
      </c>
      <c r="R28" s="1">
        <v>201868</v>
      </c>
      <c r="S28" s="1">
        <v>25815</v>
      </c>
      <c r="T28" s="1">
        <v>159598</v>
      </c>
      <c r="U28" s="1">
        <v>410952</v>
      </c>
      <c r="V28" s="1">
        <v>554499</v>
      </c>
      <c r="W28" s="1">
        <v>11118</v>
      </c>
      <c r="X28" s="1">
        <v>12330</v>
      </c>
      <c r="Y28" s="1">
        <v>1212</v>
      </c>
      <c r="Z28" s="1">
        <v>4595433.409547917</v>
      </c>
      <c r="AA28" s="1">
        <v>2025310.4095479168</v>
      </c>
      <c r="AB28" s="1">
        <v>1922027.1262601078</v>
      </c>
      <c r="AC28" s="7">
        <v>103283.28328780907</v>
      </c>
      <c r="AD28" s="1">
        <v>0</v>
      </c>
      <c r="AE28" s="77" t="s">
        <v>15</v>
      </c>
      <c r="AF28" s="1">
        <v>12655</v>
      </c>
      <c r="AG28" s="1">
        <v>-35894</v>
      </c>
      <c r="AH28" s="1">
        <v>48549</v>
      </c>
      <c r="AI28" s="1">
        <v>2557468</v>
      </c>
      <c r="AJ28" s="1">
        <v>657003</v>
      </c>
      <c r="AK28" s="1">
        <v>644191</v>
      </c>
      <c r="AL28" s="1">
        <v>1256274</v>
      </c>
      <c r="AM28" s="1">
        <v>14284965.409547918</v>
      </c>
      <c r="AN28" s="1">
        <v>7456</v>
      </c>
      <c r="AO28" s="7">
        <v>1915.9020130831434</v>
      </c>
      <c r="AQ28" s="77" t="s">
        <v>15</v>
      </c>
      <c r="AR28" s="8">
        <v>0.15955435980209082</v>
      </c>
      <c r="AS28" s="8">
        <v>0.1994701224653775</v>
      </c>
      <c r="AT28" s="8">
        <v>-0.046125124084624616</v>
      </c>
      <c r="AU28" s="8">
        <v>0.40587434802834266</v>
      </c>
      <c r="AV28" s="8">
        <v>-1.8521967447788283</v>
      </c>
      <c r="AW28" s="8">
        <v>-7.083980373285467</v>
      </c>
      <c r="AX28" s="8">
        <v>-6.546261472693608</v>
      </c>
      <c r="AY28" s="8">
        <v>-2.9330370869992164</v>
      </c>
      <c r="AZ28" s="8">
        <v>-6.4387964941002656</v>
      </c>
      <c r="BA28" s="8">
        <v>-8.595352964010425</v>
      </c>
      <c r="BB28" s="8">
        <v>-4.324572647148901</v>
      </c>
      <c r="BC28" s="9">
        <v>-6.689032768873729</v>
      </c>
      <c r="BE28" s="77" t="s">
        <v>15</v>
      </c>
      <c r="BF28" s="8">
        <v>-19.47740100074095</v>
      </c>
      <c r="BG28" s="8">
        <v>-16.80795209620322</v>
      </c>
      <c r="BH28" s="8">
        <v>7.495315427857589</v>
      </c>
      <c r="BI28" s="8">
        <v>-16.910229645093946</v>
      </c>
      <c r="BJ28" s="8">
        <v>2.6461317121176546</v>
      </c>
      <c r="BK28" s="8">
        <v>-4.937107511267845</v>
      </c>
      <c r="BL28" s="8">
        <v>4.857115910591342</v>
      </c>
      <c r="BM28" s="8">
        <v>3.578629032258065</v>
      </c>
      <c r="BN28" s="8">
        <v>-6.840891621829362</v>
      </c>
      <c r="BO28" s="8">
        <v>-0.7363612932768402</v>
      </c>
      <c r="BP28" s="40">
        <v>-8.395146936358561</v>
      </c>
      <c r="BQ28" s="40">
        <v>-0.49680258087292606</v>
      </c>
      <c r="BR28" s="9">
        <v>-63.02026049426214</v>
      </c>
      <c r="BS28" s="1"/>
      <c r="BT28" s="77" t="s">
        <v>15</v>
      </c>
      <c r="BU28" s="8">
        <v>-86.84360997619271</v>
      </c>
      <c r="BV28" s="8">
        <v>-218.29416998978348</v>
      </c>
      <c r="BW28" s="8">
        <v>-26.26886978707894</v>
      </c>
      <c r="BX28" s="8">
        <v>10.121106744964507</v>
      </c>
      <c r="BY28" s="8">
        <v>35.33478211611548</v>
      </c>
      <c r="BZ28" s="8">
        <v>19.6295924885977</v>
      </c>
      <c r="CA28" s="8">
        <v>-3.2490001625000673</v>
      </c>
      <c r="CB28" s="8">
        <v>-0.8099098338029695</v>
      </c>
      <c r="CC28" s="8">
        <v>-2.3316740895991614</v>
      </c>
      <c r="CD28" s="41">
        <v>1.5580939282119208</v>
      </c>
      <c r="CE28" s="165" t="s">
        <v>15</v>
      </c>
      <c r="CF28" s="8">
        <f t="shared" si="32"/>
        <v>59.01746177393654</v>
      </c>
      <c r="CG28" s="8">
        <f t="shared" si="0"/>
        <v>49.44525098590024</v>
      </c>
      <c r="CH28" s="8">
        <f t="shared" si="1"/>
        <v>9.572210788036303</v>
      </c>
      <c r="CI28" s="8">
        <f t="shared" si="2"/>
        <v>7.690757159731677</v>
      </c>
      <c r="CJ28" s="8">
        <f t="shared" si="3"/>
        <v>1.8814536283046257</v>
      </c>
      <c r="CK28" s="8">
        <f t="shared" si="4"/>
        <v>8.812817979654046</v>
      </c>
      <c r="CL28" s="8">
        <f t="shared" si="5"/>
        <v>10.182929802740315</v>
      </c>
      <c r="CM28" s="8">
        <f t="shared" si="6"/>
        <v>1.3701118230862699</v>
      </c>
      <c r="CN28" s="8">
        <f t="shared" si="7"/>
        <v>-0.3732035638277908</v>
      </c>
      <c r="CO28" s="8">
        <f t="shared" si="8"/>
        <v>0.8077093411992484</v>
      </c>
      <c r="CP28" s="8">
        <f t="shared" si="9"/>
        <v>1.1809129050270393</v>
      </c>
      <c r="CQ28" s="9">
        <f t="shared" si="10"/>
        <v>9.108191463525403</v>
      </c>
      <c r="CS28" s="165" t="s">
        <v>15</v>
      </c>
      <c r="CT28" s="38">
        <f t="shared" si="11"/>
        <v>1.2324356059156298</v>
      </c>
      <c r="CU28" s="38">
        <f t="shared" si="12"/>
        <v>1.4131500792089675</v>
      </c>
      <c r="CV28" s="38">
        <f t="shared" si="13"/>
        <v>0.1807144732933377</v>
      </c>
      <c r="CW28" s="38">
        <f t="shared" si="14"/>
        <v>1.1172445674479996</v>
      </c>
      <c r="CX28" s="38">
        <f t="shared" si="15"/>
        <v>2.876814806463053</v>
      </c>
      <c r="CY28" s="38">
        <f t="shared" si="16"/>
        <v>3.8816964836987204</v>
      </c>
      <c r="CZ28" s="38">
        <f t="shared" si="17"/>
        <v>0.07783007995643342</v>
      </c>
      <c r="DA28" s="38">
        <f t="shared" si="18"/>
        <v>0.08631452472232631</v>
      </c>
      <c r="DB28" s="38">
        <f t="shared" si="19"/>
        <v>0.008484444765892902</v>
      </c>
      <c r="DC28" s="38">
        <f t="shared" si="20"/>
        <v>32.169720246409405</v>
      </c>
      <c r="DD28" s="38">
        <f t="shared" si="21"/>
        <v>14.177916092076925</v>
      </c>
      <c r="DE28" s="8">
        <f t="shared" si="22"/>
        <v>13.454895207344677</v>
      </c>
      <c r="DF28" s="9">
        <f t="shared" si="23"/>
        <v>0.7230208847322488</v>
      </c>
      <c r="DH28" s="165" t="s">
        <v>15</v>
      </c>
      <c r="DI28" s="8">
        <f t="shared" si="24"/>
        <v>0.08858964398710784</v>
      </c>
      <c r="DJ28" s="8">
        <f t="shared" si="25"/>
        <v>-0.2512711719694388</v>
      </c>
      <c r="DK28" s="8">
        <f t="shared" si="26"/>
        <v>0.33986081595654666</v>
      </c>
      <c r="DL28" s="8">
        <f t="shared" si="27"/>
        <v>17.90321451034537</v>
      </c>
      <c r="DM28" s="8">
        <f t="shared" si="28"/>
        <v>4.59926209944384</v>
      </c>
      <c r="DN28" s="8">
        <f t="shared" si="29"/>
        <v>4.5095733978426695</v>
      </c>
      <c r="DO28" s="8">
        <f t="shared" si="30"/>
        <v>8.794379013058862</v>
      </c>
      <c r="DP28" s="174">
        <f t="shared" si="31"/>
        <v>100</v>
      </c>
      <c r="DQ28" s="22"/>
    </row>
    <row r="29" spans="2:121" ht="12">
      <c r="B29" s="77" t="s">
        <v>16</v>
      </c>
      <c r="C29" s="1">
        <v>1458126</v>
      </c>
      <c r="D29" s="1">
        <v>1221088</v>
      </c>
      <c r="E29" s="1">
        <v>237038</v>
      </c>
      <c r="F29" s="1">
        <v>190448</v>
      </c>
      <c r="G29" s="1">
        <v>46590</v>
      </c>
      <c r="H29" s="1">
        <v>203345</v>
      </c>
      <c r="I29" s="1">
        <v>249778</v>
      </c>
      <c r="J29" s="1">
        <v>46433</v>
      </c>
      <c r="K29" s="1">
        <v>437</v>
      </c>
      <c r="L29" s="1">
        <v>40961</v>
      </c>
      <c r="M29" s="1">
        <v>40524</v>
      </c>
      <c r="N29" s="7">
        <v>199149</v>
      </c>
      <c r="O29" s="1"/>
      <c r="P29" s="77" t="s">
        <v>16</v>
      </c>
      <c r="Q29" s="1">
        <v>37529</v>
      </c>
      <c r="R29" s="1">
        <v>43028</v>
      </c>
      <c r="S29" s="1">
        <v>5499</v>
      </c>
      <c r="T29" s="1">
        <v>2877</v>
      </c>
      <c r="U29" s="1">
        <v>72753</v>
      </c>
      <c r="V29" s="1">
        <v>85990</v>
      </c>
      <c r="W29" s="1">
        <v>3759</v>
      </c>
      <c r="X29" s="1">
        <v>4169</v>
      </c>
      <c r="Y29" s="1">
        <v>410</v>
      </c>
      <c r="Z29" s="1">
        <v>1560762.412437855</v>
      </c>
      <c r="AA29" s="1">
        <v>721452.412437855</v>
      </c>
      <c r="AB29" s="1">
        <v>718501.7023022163</v>
      </c>
      <c r="AC29" s="7">
        <v>2950.710135638753</v>
      </c>
      <c r="AD29" s="1">
        <v>0</v>
      </c>
      <c r="AE29" s="77" t="s">
        <v>16</v>
      </c>
      <c r="AF29" s="1">
        <v>24650</v>
      </c>
      <c r="AG29" s="1">
        <v>12232</v>
      </c>
      <c r="AH29" s="1">
        <v>12418</v>
      </c>
      <c r="AI29" s="1">
        <v>814660</v>
      </c>
      <c r="AJ29" s="1">
        <v>433851</v>
      </c>
      <c r="AK29" s="1">
        <v>94544</v>
      </c>
      <c r="AL29" s="1">
        <v>286265</v>
      </c>
      <c r="AM29" s="1">
        <v>3222233.4124378553</v>
      </c>
      <c r="AN29" s="1">
        <v>1559</v>
      </c>
      <c r="AO29" s="7">
        <v>2066.8591484527615</v>
      </c>
      <c r="AQ29" s="77" t="s">
        <v>16</v>
      </c>
      <c r="AR29" s="8">
        <v>-0.35167761017773863</v>
      </c>
      <c r="AS29" s="8">
        <v>-0.3121856917068328</v>
      </c>
      <c r="AT29" s="8">
        <v>-0.5546232589360631</v>
      </c>
      <c r="AU29" s="8">
        <v>-0.1075251897426214</v>
      </c>
      <c r="AV29" s="8">
        <v>-2.341375479489383</v>
      </c>
      <c r="AW29" s="8">
        <v>2.951674556362808</v>
      </c>
      <c r="AX29" s="8">
        <v>4.513121778134833</v>
      </c>
      <c r="AY29" s="8">
        <v>11.948790896159316</v>
      </c>
      <c r="AZ29" s="8">
        <v>-65.8326817826427</v>
      </c>
      <c r="BA29" s="8">
        <v>9.682688445575044</v>
      </c>
      <c r="BB29" s="8">
        <v>12.360672101147896</v>
      </c>
      <c r="BC29" s="9">
        <v>3.462625464973712</v>
      </c>
      <c r="BE29" s="77" t="s">
        <v>16</v>
      </c>
      <c r="BF29" s="8">
        <v>-16.75022182786158</v>
      </c>
      <c r="BG29" s="8">
        <v>-13.997321660570448</v>
      </c>
      <c r="BH29" s="8">
        <v>11.068471015956373</v>
      </c>
      <c r="BI29" s="8">
        <v>-46.364653243847876</v>
      </c>
      <c r="BJ29" s="8">
        <v>4.136667477777936</v>
      </c>
      <c r="BK29" s="8">
        <v>19.13767543677349</v>
      </c>
      <c r="BL29" s="8">
        <v>0.18656716417910446</v>
      </c>
      <c r="BM29" s="8">
        <v>-1.0208926875593543</v>
      </c>
      <c r="BN29" s="8">
        <v>-10.869565217391305</v>
      </c>
      <c r="BO29" s="8">
        <v>6.075926732173799</v>
      </c>
      <c r="BP29" s="40">
        <v>12.933847060525386</v>
      </c>
      <c r="BQ29" s="40">
        <v>13.927700798513174</v>
      </c>
      <c r="BR29" s="9">
        <v>-63.85185793218743</v>
      </c>
      <c r="BS29" s="1"/>
      <c r="BT29" s="77" t="s">
        <v>16</v>
      </c>
      <c r="BU29" s="8">
        <v>-5.559173978008506</v>
      </c>
      <c r="BV29" s="8">
        <v>32.109299060373694</v>
      </c>
      <c r="BW29" s="8">
        <v>-26.26766417290108</v>
      </c>
      <c r="BX29" s="8">
        <v>1.0199210103728138</v>
      </c>
      <c r="BY29" s="8">
        <v>-5.3435963896034195</v>
      </c>
      <c r="BZ29" s="8">
        <v>65.11928464144748</v>
      </c>
      <c r="CA29" s="8">
        <v>-1.5709992641850679</v>
      </c>
      <c r="CB29" s="8">
        <v>2.8760740118050747</v>
      </c>
      <c r="CC29" s="8">
        <v>-2.6841448189762795</v>
      </c>
      <c r="CD29" s="41">
        <v>5.713579581085129</v>
      </c>
      <c r="CE29" s="165" t="s">
        <v>16</v>
      </c>
      <c r="CF29" s="8">
        <f t="shared" si="32"/>
        <v>45.25202905449426</v>
      </c>
      <c r="CG29" s="8">
        <f t="shared" si="0"/>
        <v>37.89570287759376</v>
      </c>
      <c r="CH29" s="8">
        <f t="shared" si="1"/>
        <v>7.3563261769004935</v>
      </c>
      <c r="CI29" s="8">
        <f t="shared" si="2"/>
        <v>5.910434646505393</v>
      </c>
      <c r="CJ29" s="8">
        <f t="shared" si="3"/>
        <v>1.4458915303951012</v>
      </c>
      <c r="CK29" s="8">
        <f t="shared" si="4"/>
        <v>6.310684980643741</v>
      </c>
      <c r="CL29" s="8">
        <f t="shared" si="5"/>
        <v>7.7517041141667224</v>
      </c>
      <c r="CM29" s="8">
        <f t="shared" si="6"/>
        <v>1.441019133522982</v>
      </c>
      <c r="CN29" s="8">
        <f t="shared" si="7"/>
        <v>0.013562021866981312</v>
      </c>
      <c r="CO29" s="8">
        <f t="shared" si="8"/>
        <v>1.27119903362339</v>
      </c>
      <c r="CP29" s="8">
        <f t="shared" si="9"/>
        <v>1.2576370117564086</v>
      </c>
      <c r="CQ29" s="9">
        <f t="shared" si="10"/>
        <v>6.1804647432207345</v>
      </c>
      <c r="CS29" s="165" t="s">
        <v>16</v>
      </c>
      <c r="CT29" s="38">
        <f t="shared" si="11"/>
        <v>1.1646890586863652</v>
      </c>
      <c r="CU29" s="38">
        <f t="shared" si="12"/>
        <v>1.3353470867104618</v>
      </c>
      <c r="CV29" s="38">
        <f t="shared" si="13"/>
        <v>0.1706580280240966</v>
      </c>
      <c r="CW29" s="38">
        <f t="shared" si="14"/>
        <v>0.08928589682220876</v>
      </c>
      <c r="CX29" s="38">
        <f t="shared" si="15"/>
        <v>2.257843883040026</v>
      </c>
      <c r="CY29" s="38">
        <f t="shared" si="16"/>
        <v>2.6686459046721347</v>
      </c>
      <c r="CZ29" s="38">
        <f t="shared" si="17"/>
        <v>0.11665821555602458</v>
      </c>
      <c r="DA29" s="38">
        <f t="shared" si="18"/>
        <v>0.12938230929850134</v>
      </c>
      <c r="DB29" s="38">
        <f t="shared" si="19"/>
        <v>0.012724093742476744</v>
      </c>
      <c r="DC29" s="38">
        <f t="shared" si="20"/>
        <v>48.437285964862</v>
      </c>
      <c r="DD29" s="38">
        <f t="shared" si="21"/>
        <v>22.389824699012838</v>
      </c>
      <c r="DE29" s="8">
        <f t="shared" si="22"/>
        <v>22.298251254201265</v>
      </c>
      <c r="DF29" s="9">
        <f t="shared" si="23"/>
        <v>0.09157344481157015</v>
      </c>
      <c r="DH29" s="165" t="s">
        <v>16</v>
      </c>
      <c r="DI29" s="8">
        <f t="shared" si="24"/>
        <v>0.7649973432976871</v>
      </c>
      <c r="DJ29" s="8">
        <f t="shared" si="25"/>
        <v>0.3796124747755501</v>
      </c>
      <c r="DK29" s="8">
        <f t="shared" si="26"/>
        <v>0.3853848685221371</v>
      </c>
      <c r="DL29" s="8">
        <f t="shared" si="27"/>
        <v>25.282463922551475</v>
      </c>
      <c r="DM29" s="8">
        <f t="shared" si="28"/>
        <v>13.464294620164091</v>
      </c>
      <c r="DN29" s="8">
        <f t="shared" si="29"/>
        <v>2.934113948265174</v>
      </c>
      <c r="DO29" s="8">
        <f t="shared" si="30"/>
        <v>8.884055354122209</v>
      </c>
      <c r="DP29" s="174">
        <f t="shared" si="31"/>
        <v>100</v>
      </c>
      <c r="DQ29" s="22"/>
    </row>
    <row r="30" spans="2:121" ht="12">
      <c r="B30" s="77" t="s">
        <v>17</v>
      </c>
      <c r="C30" s="1">
        <v>7658943</v>
      </c>
      <c r="D30" s="1">
        <v>6414006</v>
      </c>
      <c r="E30" s="1">
        <v>1244937</v>
      </c>
      <c r="F30" s="1">
        <v>1000033</v>
      </c>
      <c r="G30" s="1">
        <v>244904</v>
      </c>
      <c r="H30" s="1">
        <v>1299211</v>
      </c>
      <c r="I30" s="1">
        <v>1445708</v>
      </c>
      <c r="J30" s="1">
        <v>146497</v>
      </c>
      <c r="K30" s="1">
        <v>-25186</v>
      </c>
      <c r="L30" s="1">
        <v>95344</v>
      </c>
      <c r="M30" s="1">
        <v>120530</v>
      </c>
      <c r="N30" s="7">
        <v>1304804</v>
      </c>
      <c r="O30" s="1"/>
      <c r="P30" s="77" t="s">
        <v>17</v>
      </c>
      <c r="Q30" s="1">
        <v>162453</v>
      </c>
      <c r="R30" s="1">
        <v>186285</v>
      </c>
      <c r="S30" s="1">
        <v>23832</v>
      </c>
      <c r="T30" s="1">
        <v>81101</v>
      </c>
      <c r="U30" s="1">
        <v>350799</v>
      </c>
      <c r="V30" s="1">
        <v>710451</v>
      </c>
      <c r="W30" s="1">
        <v>19593</v>
      </c>
      <c r="X30" s="1">
        <v>21728</v>
      </c>
      <c r="Y30" s="1">
        <v>2135</v>
      </c>
      <c r="Z30" s="1">
        <v>4273059.950905205</v>
      </c>
      <c r="AA30" s="1">
        <v>2042542.9509052045</v>
      </c>
      <c r="AB30" s="1">
        <v>1996377.4590188446</v>
      </c>
      <c r="AC30" s="7">
        <v>46165.491886359836</v>
      </c>
      <c r="AD30" s="1">
        <v>0</v>
      </c>
      <c r="AE30" s="132" t="s">
        <v>17</v>
      </c>
      <c r="AF30" s="1">
        <v>75959</v>
      </c>
      <c r="AG30" s="1">
        <v>40229</v>
      </c>
      <c r="AH30" s="1">
        <v>35730</v>
      </c>
      <c r="AI30" s="1">
        <v>2154558</v>
      </c>
      <c r="AJ30" s="1">
        <v>364828</v>
      </c>
      <c r="AK30" s="1">
        <v>312223</v>
      </c>
      <c r="AL30" s="1">
        <v>1477507</v>
      </c>
      <c r="AM30" s="1">
        <v>13231213.950905204</v>
      </c>
      <c r="AN30" s="1">
        <v>6573</v>
      </c>
      <c r="AO30" s="7">
        <v>2012.9642402107415</v>
      </c>
      <c r="AP30" s="53"/>
      <c r="AQ30" s="77" t="s">
        <v>17</v>
      </c>
      <c r="AR30" s="8">
        <v>0.4655634305250994</v>
      </c>
      <c r="AS30" s="8">
        <v>0.5110009610748243</v>
      </c>
      <c r="AT30" s="8">
        <v>0.23211551188595664</v>
      </c>
      <c r="AU30" s="8">
        <v>0.6851397664987294</v>
      </c>
      <c r="AV30" s="8">
        <v>-1.5762018438587606</v>
      </c>
      <c r="AW30" s="8">
        <v>5.258079412789331</v>
      </c>
      <c r="AX30" s="8">
        <v>5.079657891542578</v>
      </c>
      <c r="AY30" s="8">
        <v>3.5234010076955147</v>
      </c>
      <c r="AZ30" s="8">
        <v>-25.79791219219819</v>
      </c>
      <c r="BA30" s="8">
        <v>-2.249379728926162</v>
      </c>
      <c r="BB30" s="8">
        <v>2.5272416403678153</v>
      </c>
      <c r="BC30" s="9">
        <v>5.660359023859344</v>
      </c>
      <c r="BD30" s="53"/>
      <c r="BE30" s="77" t="s">
        <v>17</v>
      </c>
      <c r="BF30" s="8">
        <v>-17.232366667345982</v>
      </c>
      <c r="BG30" s="8">
        <v>-14.487364869517316</v>
      </c>
      <c r="BH30" s="8">
        <v>10.491909685196346</v>
      </c>
      <c r="BI30" s="8">
        <v>101.88942271788106</v>
      </c>
      <c r="BJ30" s="8">
        <v>3.998683707320544</v>
      </c>
      <c r="BK30" s="8">
        <v>7.457505603905945</v>
      </c>
      <c r="BL30" s="8">
        <v>0.8544808771297677</v>
      </c>
      <c r="BM30" s="8">
        <v>-0.3759743237047226</v>
      </c>
      <c r="BN30" s="8">
        <v>-10.407049937054133</v>
      </c>
      <c r="BO30" s="8">
        <v>-0.8295334453806871</v>
      </c>
      <c r="BP30" s="40">
        <v>-1.312359123870036</v>
      </c>
      <c r="BQ30" s="40">
        <v>2.662498992774541</v>
      </c>
      <c r="BR30" s="9">
        <v>-63.09785841827814</v>
      </c>
      <c r="BS30" s="1"/>
      <c r="BT30" s="77" t="s">
        <v>17</v>
      </c>
      <c r="BU30" s="60">
        <v>-17.219921534437663</v>
      </c>
      <c r="BV30" s="8">
        <v>-7.094524375880465</v>
      </c>
      <c r="BW30" s="8">
        <v>-26.267566396335045</v>
      </c>
      <c r="BX30" s="8">
        <v>0.3362302534580024</v>
      </c>
      <c r="BY30" s="8">
        <v>5.746939863942424</v>
      </c>
      <c r="BZ30" s="8">
        <v>2.0590081196637073</v>
      </c>
      <c r="CA30" s="8">
        <v>-1.2634212613763713</v>
      </c>
      <c r="CB30" s="8">
        <v>0.49101678448107255</v>
      </c>
      <c r="CC30" s="8">
        <v>-1.5133353311357507</v>
      </c>
      <c r="CD30" s="41">
        <v>2.0351507712804997</v>
      </c>
      <c r="CE30" s="165" t="s">
        <v>17</v>
      </c>
      <c r="CF30" s="8">
        <f t="shared" si="32"/>
        <v>57.8854142062756</v>
      </c>
      <c r="CG30" s="8">
        <f t="shared" si="0"/>
        <v>48.47632291186093</v>
      </c>
      <c r="CH30" s="8">
        <f t="shared" si="1"/>
        <v>9.409091294414663</v>
      </c>
      <c r="CI30" s="8">
        <f t="shared" si="2"/>
        <v>7.55813490516177</v>
      </c>
      <c r="CJ30" s="8">
        <f t="shared" si="3"/>
        <v>1.8509563892528929</v>
      </c>
      <c r="CK30" s="8">
        <f t="shared" si="4"/>
        <v>9.81928797176706</v>
      </c>
      <c r="CL30" s="8">
        <f t="shared" si="5"/>
        <v>10.92649552311935</v>
      </c>
      <c r="CM30" s="8">
        <f t="shared" si="6"/>
        <v>1.1072075513522894</v>
      </c>
      <c r="CN30" s="8">
        <f t="shared" si="7"/>
        <v>-0.19035290407556987</v>
      </c>
      <c r="CO30" s="8">
        <f t="shared" si="8"/>
        <v>0.7205990346296011</v>
      </c>
      <c r="CP30" s="8">
        <f t="shared" si="9"/>
        <v>0.910951938705171</v>
      </c>
      <c r="CQ30" s="9">
        <f t="shared" si="10"/>
        <v>9.861559225340264</v>
      </c>
      <c r="CS30" s="165" t="s">
        <v>17</v>
      </c>
      <c r="CT30" s="38">
        <f t="shared" si="11"/>
        <v>1.227801172309559</v>
      </c>
      <c r="CU30" s="38">
        <f t="shared" si="12"/>
        <v>1.4079206994249793</v>
      </c>
      <c r="CV30" s="38">
        <f t="shared" si="13"/>
        <v>0.1801195271154205</v>
      </c>
      <c r="CW30" s="38">
        <f t="shared" si="14"/>
        <v>0.6129520715251645</v>
      </c>
      <c r="CX30" s="38">
        <f t="shared" si="15"/>
        <v>2.6512986737396105</v>
      </c>
      <c r="CY30" s="38">
        <f t="shared" si="16"/>
        <v>5.369507307765929</v>
      </c>
      <c r="CZ30" s="38">
        <f t="shared" si="17"/>
        <v>0.148081650502368</v>
      </c>
      <c r="DA30" s="38">
        <f t="shared" si="18"/>
        <v>0.1642177360340658</v>
      </c>
      <c r="DB30" s="38">
        <f t="shared" si="19"/>
        <v>0.016136085531697833</v>
      </c>
      <c r="DC30" s="38">
        <f t="shared" si="20"/>
        <v>32.29529782195735</v>
      </c>
      <c r="DD30" s="38">
        <f t="shared" si="21"/>
        <v>15.437305741439284</v>
      </c>
      <c r="DE30" s="8">
        <f t="shared" si="22"/>
        <v>15.088392239944573</v>
      </c>
      <c r="DF30" s="9">
        <f t="shared" si="23"/>
        <v>0.34891350149470945</v>
      </c>
      <c r="DH30" s="165" t="s">
        <v>17</v>
      </c>
      <c r="DI30" s="8">
        <f t="shared" si="24"/>
        <v>0.5740894243101807</v>
      </c>
      <c r="DJ30" s="8">
        <f t="shared" si="25"/>
        <v>0.30404617557595887</v>
      </c>
      <c r="DK30" s="8">
        <f t="shared" si="26"/>
        <v>0.2700432487342218</v>
      </c>
      <c r="DL30" s="8">
        <f t="shared" si="27"/>
        <v>16.28390265620788</v>
      </c>
      <c r="DM30" s="8">
        <f t="shared" si="28"/>
        <v>2.75732824934813</v>
      </c>
      <c r="DN30" s="8">
        <f t="shared" si="29"/>
        <v>2.359745682886788</v>
      </c>
      <c r="DO30" s="8">
        <f t="shared" si="30"/>
        <v>11.166828723972962</v>
      </c>
      <c r="DP30" s="174">
        <f t="shared" si="31"/>
        <v>100</v>
      </c>
      <c r="DQ30" s="22"/>
    </row>
    <row r="31" spans="2:121" s="53" customFormat="1" ht="12">
      <c r="B31" s="77" t="s">
        <v>18</v>
      </c>
      <c r="C31" s="1">
        <v>10093972</v>
      </c>
      <c r="D31" s="1">
        <v>8449814</v>
      </c>
      <c r="E31" s="1">
        <v>1644158</v>
      </c>
      <c r="F31" s="1">
        <v>1319953</v>
      </c>
      <c r="G31" s="1">
        <v>324205</v>
      </c>
      <c r="H31" s="1">
        <v>867616</v>
      </c>
      <c r="I31" s="1">
        <v>948545</v>
      </c>
      <c r="J31" s="1">
        <v>80929</v>
      </c>
      <c r="K31" s="1">
        <v>-16426</v>
      </c>
      <c r="L31" s="1">
        <v>41298</v>
      </c>
      <c r="M31" s="1">
        <v>57724</v>
      </c>
      <c r="N31" s="7">
        <v>872446</v>
      </c>
      <c r="O31" s="1"/>
      <c r="P31" s="77" t="s">
        <v>18</v>
      </c>
      <c r="Q31" s="1">
        <v>149566</v>
      </c>
      <c r="R31" s="1">
        <v>171507</v>
      </c>
      <c r="S31" s="1">
        <v>21941</v>
      </c>
      <c r="T31" s="1">
        <v>64406</v>
      </c>
      <c r="U31" s="1">
        <v>410172</v>
      </c>
      <c r="V31" s="1">
        <v>248302</v>
      </c>
      <c r="W31" s="1">
        <v>11596</v>
      </c>
      <c r="X31" s="1">
        <v>12860</v>
      </c>
      <c r="Y31" s="1">
        <v>1264</v>
      </c>
      <c r="Z31" s="1">
        <v>6707895.340767318</v>
      </c>
      <c r="AA31" s="1">
        <v>3621106.340767318</v>
      </c>
      <c r="AB31" s="1">
        <v>3613869.242323418</v>
      </c>
      <c r="AC31" s="7">
        <v>7237.098443899868</v>
      </c>
      <c r="AD31" s="1">
        <v>0</v>
      </c>
      <c r="AE31" s="77" t="s">
        <v>18</v>
      </c>
      <c r="AF31" s="1">
        <v>50199</v>
      </c>
      <c r="AG31" s="1">
        <v>30735</v>
      </c>
      <c r="AH31" s="1">
        <v>19464</v>
      </c>
      <c r="AI31" s="1">
        <v>3036590</v>
      </c>
      <c r="AJ31" s="1">
        <v>417814</v>
      </c>
      <c r="AK31" s="1">
        <v>490499</v>
      </c>
      <c r="AL31" s="1">
        <v>2128277</v>
      </c>
      <c r="AM31" s="1">
        <v>17669483.340767317</v>
      </c>
      <c r="AN31" s="1">
        <v>6867</v>
      </c>
      <c r="AO31" s="7">
        <v>2573.100821431093</v>
      </c>
      <c r="AP31" s="21"/>
      <c r="AQ31" s="77" t="s">
        <v>18</v>
      </c>
      <c r="AR31" s="8">
        <v>2.5483133529165194</v>
      </c>
      <c r="AS31" s="8">
        <v>2.5917056483258607</v>
      </c>
      <c r="AT31" s="8">
        <v>2.3258853388067857</v>
      </c>
      <c r="AU31" s="8">
        <v>2.759422284641279</v>
      </c>
      <c r="AV31" s="8">
        <v>0.5979309788443518</v>
      </c>
      <c r="AW31" s="8">
        <v>1.6571115899389903</v>
      </c>
      <c r="AX31" s="8">
        <v>1.6538189908403376</v>
      </c>
      <c r="AY31" s="8">
        <v>1.618533400301356</v>
      </c>
      <c r="AZ31" s="8">
        <v>-26.568038218523654</v>
      </c>
      <c r="BA31" s="8">
        <v>-9.576983709931687</v>
      </c>
      <c r="BB31" s="8">
        <v>-1.578857630008525</v>
      </c>
      <c r="BC31" s="9">
        <v>2.0551494542489737</v>
      </c>
      <c r="BD31" s="21"/>
      <c r="BE31" s="77" t="s">
        <v>18</v>
      </c>
      <c r="BF31" s="8">
        <v>-16.049147110165638</v>
      </c>
      <c r="BG31" s="8">
        <v>-13.261585301093923</v>
      </c>
      <c r="BH31" s="8">
        <v>12.115482881962187</v>
      </c>
      <c r="BI31" s="8">
        <v>24.740471025720485</v>
      </c>
      <c r="BJ31" s="8">
        <v>4.610895884394774</v>
      </c>
      <c r="BK31" s="8">
        <v>6.570583665603688</v>
      </c>
      <c r="BL31" s="8">
        <v>0.19008121651978574</v>
      </c>
      <c r="BM31" s="8">
        <v>-1.0312451900877329</v>
      </c>
      <c r="BN31" s="8">
        <v>-10.985915492957748</v>
      </c>
      <c r="BO31" s="8">
        <v>1.776640721004925</v>
      </c>
      <c r="BP31" s="40">
        <v>0.3015285480281842</v>
      </c>
      <c r="BQ31" s="40">
        <v>0.6514559900645234</v>
      </c>
      <c r="BR31" s="9">
        <v>-63.34095088010784</v>
      </c>
      <c r="BS31" s="1"/>
      <c r="BT31" s="77" t="s">
        <v>18</v>
      </c>
      <c r="BU31" s="8">
        <v>-23.063129339279968</v>
      </c>
      <c r="BV31" s="8">
        <v>-20.885994491492703</v>
      </c>
      <c r="BW31" s="8">
        <v>-26.267141450109854</v>
      </c>
      <c r="BX31" s="8">
        <v>4.159284719790158</v>
      </c>
      <c r="BY31" s="8">
        <v>23.89512264553779</v>
      </c>
      <c r="BZ31" s="8">
        <v>10.680647883637283</v>
      </c>
      <c r="CA31" s="8">
        <v>-0.31185961165094017</v>
      </c>
      <c r="CB31" s="8">
        <v>2.210115988408392</v>
      </c>
      <c r="CC31" s="8">
        <v>-0.2904022070567736</v>
      </c>
      <c r="CD31" s="41">
        <v>2.5078009046408316</v>
      </c>
      <c r="CE31" s="165" t="s">
        <v>18</v>
      </c>
      <c r="CF31" s="8">
        <f t="shared" si="32"/>
        <v>57.12658262458091</v>
      </c>
      <c r="CG31" s="8">
        <f t="shared" si="0"/>
        <v>47.821511455880845</v>
      </c>
      <c r="CH31" s="8">
        <f t="shared" si="1"/>
        <v>9.305071168700062</v>
      </c>
      <c r="CI31" s="8">
        <f t="shared" si="2"/>
        <v>7.47024106219667</v>
      </c>
      <c r="CJ31" s="8">
        <f t="shared" si="3"/>
        <v>1.8348301065033916</v>
      </c>
      <c r="CK31" s="8">
        <f t="shared" si="4"/>
        <v>4.910251099409468</v>
      </c>
      <c r="CL31" s="8">
        <f t="shared" si="5"/>
        <v>5.368266755211239</v>
      </c>
      <c r="CM31" s="8">
        <f t="shared" si="6"/>
        <v>0.45801565580177045</v>
      </c>
      <c r="CN31" s="8">
        <f t="shared" si="7"/>
        <v>-0.09296253706582165</v>
      </c>
      <c r="CO31" s="8">
        <f t="shared" si="8"/>
        <v>0.23372500034970797</v>
      </c>
      <c r="CP31" s="8">
        <f t="shared" si="9"/>
        <v>0.32668753741552964</v>
      </c>
      <c r="CQ31" s="9">
        <f t="shared" si="10"/>
        <v>4.937586363869953</v>
      </c>
      <c r="CS31" s="165" t="s">
        <v>18</v>
      </c>
      <c r="CT31" s="38">
        <f t="shared" si="11"/>
        <v>0.846465044367873</v>
      </c>
      <c r="CU31" s="38">
        <f t="shared" si="12"/>
        <v>0.9706395862990306</v>
      </c>
      <c r="CV31" s="38">
        <f t="shared" si="13"/>
        <v>0.12417454193115748</v>
      </c>
      <c r="CW31" s="38">
        <f t="shared" si="14"/>
        <v>0.3645041496567217</v>
      </c>
      <c r="CX31" s="38">
        <f t="shared" si="15"/>
        <v>2.321358197574711</v>
      </c>
      <c r="CY31" s="38">
        <f t="shared" si="16"/>
        <v>1.4052589722706472</v>
      </c>
      <c r="CZ31" s="38">
        <f t="shared" si="17"/>
        <v>0.06562727260533714</v>
      </c>
      <c r="DA31" s="38">
        <f t="shared" si="18"/>
        <v>0.07278084906042047</v>
      </c>
      <c r="DB31" s="38">
        <f t="shared" si="19"/>
        <v>0.007153576455083317</v>
      </c>
      <c r="DC31" s="38">
        <f t="shared" si="20"/>
        <v>37.96316627600964</v>
      </c>
      <c r="DD31" s="38">
        <f t="shared" si="21"/>
        <v>20.493560965716767</v>
      </c>
      <c r="DE31" s="8">
        <f t="shared" si="22"/>
        <v>20.452602787685596</v>
      </c>
      <c r="DF31" s="9">
        <f t="shared" si="23"/>
        <v>0.04095817803117263</v>
      </c>
      <c r="DH31" s="165" t="s">
        <v>18</v>
      </c>
      <c r="DI31" s="8">
        <f t="shared" si="24"/>
        <v>0.28409998771260087</v>
      </c>
      <c r="DJ31" s="8">
        <f t="shared" si="25"/>
        <v>0.17394396546438748</v>
      </c>
      <c r="DK31" s="8">
        <f t="shared" si="26"/>
        <v>0.11015602224821337</v>
      </c>
      <c r="DL31" s="8">
        <f t="shared" si="27"/>
        <v>17.185505322580262</v>
      </c>
      <c r="DM31" s="8">
        <f t="shared" si="28"/>
        <v>2.3646079058577385</v>
      </c>
      <c r="DN31" s="8">
        <f t="shared" si="29"/>
        <v>2.7759668494002474</v>
      </c>
      <c r="DO31" s="8">
        <f t="shared" si="30"/>
        <v>12.044930567322277</v>
      </c>
      <c r="DP31" s="174">
        <f t="shared" si="31"/>
        <v>100</v>
      </c>
      <c r="DQ31" s="54"/>
    </row>
    <row r="32" spans="2:121" ht="12">
      <c r="B32" s="78" t="s">
        <v>123</v>
      </c>
      <c r="C32" s="27">
        <v>13785860</v>
      </c>
      <c r="D32" s="10">
        <v>11541847</v>
      </c>
      <c r="E32" s="10">
        <v>2244013</v>
      </c>
      <c r="F32" s="10">
        <v>1802457</v>
      </c>
      <c r="G32" s="10">
        <v>441556</v>
      </c>
      <c r="H32" s="10">
        <v>2215143</v>
      </c>
      <c r="I32" s="10">
        <v>2500123</v>
      </c>
      <c r="J32" s="10">
        <v>284980</v>
      </c>
      <c r="K32" s="10">
        <v>-53148</v>
      </c>
      <c r="L32" s="10">
        <v>182748</v>
      </c>
      <c r="M32" s="10">
        <v>235896</v>
      </c>
      <c r="N32" s="11">
        <v>2221662</v>
      </c>
      <c r="O32" s="1"/>
      <c r="P32" s="78" t="s">
        <v>160</v>
      </c>
      <c r="Q32" s="10">
        <v>300018</v>
      </c>
      <c r="R32" s="10">
        <v>344020</v>
      </c>
      <c r="S32" s="10">
        <v>44002</v>
      </c>
      <c r="T32" s="10">
        <v>250357</v>
      </c>
      <c r="U32" s="10">
        <v>642342</v>
      </c>
      <c r="V32" s="10">
        <v>1028945</v>
      </c>
      <c r="W32" s="10">
        <v>46629</v>
      </c>
      <c r="X32" s="10">
        <v>51711</v>
      </c>
      <c r="Y32" s="10">
        <v>5082</v>
      </c>
      <c r="Z32" s="10">
        <v>8435392.21764048</v>
      </c>
      <c r="AA32" s="10">
        <v>3864110.2176404796</v>
      </c>
      <c r="AB32" s="10">
        <v>3826756.739973128</v>
      </c>
      <c r="AC32" s="11">
        <v>37353.47766735167</v>
      </c>
      <c r="AD32" s="1">
        <v>0</v>
      </c>
      <c r="AE32" s="78" t="s">
        <v>160</v>
      </c>
      <c r="AF32" s="10">
        <v>93380</v>
      </c>
      <c r="AG32" s="10">
        <v>40309</v>
      </c>
      <c r="AH32" s="10">
        <v>53071</v>
      </c>
      <c r="AI32" s="10">
        <v>4477902</v>
      </c>
      <c r="AJ32" s="10">
        <v>649931</v>
      </c>
      <c r="AK32" s="10">
        <v>604242</v>
      </c>
      <c r="AL32" s="10">
        <v>3223729</v>
      </c>
      <c r="AM32" s="10">
        <v>24436395.217640482</v>
      </c>
      <c r="AN32" s="10">
        <v>11877</v>
      </c>
      <c r="AO32" s="11">
        <v>2057.455183770353</v>
      </c>
      <c r="AQ32" s="78" t="s">
        <v>160</v>
      </c>
      <c r="AR32" s="12">
        <v>-1.0673368263678247</v>
      </c>
      <c r="AS32" s="12">
        <v>-1.020712775229226</v>
      </c>
      <c r="AT32" s="12">
        <v>-1.3064504921014832</v>
      </c>
      <c r="AU32" s="12">
        <v>-0.8601310712586525</v>
      </c>
      <c r="AV32" s="12">
        <v>-3.087420959872526</v>
      </c>
      <c r="AW32" s="12">
        <v>7.067238235085144</v>
      </c>
      <c r="AX32" s="12">
        <v>6.783082974915752</v>
      </c>
      <c r="AY32" s="12">
        <v>4.624737960885959</v>
      </c>
      <c r="AZ32" s="12">
        <v>-16.04113447304644</v>
      </c>
      <c r="BA32" s="12">
        <v>0.5729003285509089</v>
      </c>
      <c r="BB32" s="12">
        <v>3.6869033176855317</v>
      </c>
      <c r="BC32" s="13">
        <v>7.344038769559324</v>
      </c>
      <c r="BE32" s="78" t="s">
        <v>160</v>
      </c>
      <c r="BF32" s="12">
        <v>-16.24147808170991</v>
      </c>
      <c r="BG32" s="12">
        <v>-13.46323155792344</v>
      </c>
      <c r="BH32" s="12">
        <v>11.827793026329166</v>
      </c>
      <c r="BI32" s="12">
        <v>10.774492712582852</v>
      </c>
      <c r="BJ32" s="12">
        <v>0.846059285378984</v>
      </c>
      <c r="BK32" s="12">
        <v>21.26463738874642</v>
      </c>
      <c r="BL32" s="12">
        <v>3.4751348112642297</v>
      </c>
      <c r="BM32" s="12">
        <v>2.21585293536272</v>
      </c>
      <c r="BN32" s="12">
        <v>-8.051384114347746</v>
      </c>
      <c r="BO32" s="12">
        <v>5.332899385773663</v>
      </c>
      <c r="BP32" s="47">
        <v>7.613897000535711</v>
      </c>
      <c r="BQ32" s="47">
        <v>9.660384950127376</v>
      </c>
      <c r="BR32" s="9">
        <v>-63.043077605397656</v>
      </c>
      <c r="BS32" s="1"/>
      <c r="BT32" s="78" t="s">
        <v>160</v>
      </c>
      <c r="BU32" s="12">
        <v>-17.91418700937948</v>
      </c>
      <c r="BV32" s="12">
        <v>-3.523132524353175</v>
      </c>
      <c r="BW32" s="12">
        <v>-26.267748478701826</v>
      </c>
      <c r="BX32" s="12">
        <v>4.04431762232852</v>
      </c>
      <c r="BY32" s="12">
        <v>19.59440312376943</v>
      </c>
      <c r="BZ32" s="12">
        <v>13.143974219497533</v>
      </c>
      <c r="CA32" s="12">
        <v>-0.08117537227850188</v>
      </c>
      <c r="CB32" s="12">
        <v>1.7681385629767326</v>
      </c>
      <c r="CC32" s="12">
        <v>-0.4692868515880332</v>
      </c>
      <c r="CD32" s="67">
        <v>2.247974865033369</v>
      </c>
      <c r="CE32" s="166" t="s">
        <v>160</v>
      </c>
      <c r="CF32" s="12">
        <f t="shared" si="32"/>
        <v>56.415276791922544</v>
      </c>
      <c r="CG32" s="12">
        <f t="shared" si="0"/>
        <v>47.232199746335795</v>
      </c>
      <c r="CH32" s="12">
        <f t="shared" si="1"/>
        <v>9.183077045586744</v>
      </c>
      <c r="CI32" s="12">
        <f t="shared" si="2"/>
        <v>7.376116583262729</v>
      </c>
      <c r="CJ32" s="12">
        <f t="shared" si="3"/>
        <v>1.8069604623240154</v>
      </c>
      <c r="CK32" s="12">
        <f t="shared" si="4"/>
        <v>9.06493359708351</v>
      </c>
      <c r="CL32" s="12">
        <f t="shared" si="5"/>
        <v>10.231144887504424</v>
      </c>
      <c r="CM32" s="12">
        <f t="shared" si="6"/>
        <v>1.1662112904209159</v>
      </c>
      <c r="CN32" s="12">
        <f t="shared" si="7"/>
        <v>-0.2174952546259065</v>
      </c>
      <c r="CO32" s="12">
        <f t="shared" si="8"/>
        <v>0.7478517120564303</v>
      </c>
      <c r="CP32" s="12">
        <f t="shared" si="9"/>
        <v>0.9653469666823367</v>
      </c>
      <c r="CQ32" s="9">
        <f t="shared" si="10"/>
        <v>9.091611017963059</v>
      </c>
      <c r="CS32" s="166" t="s">
        <v>160</v>
      </c>
      <c r="CT32" s="42">
        <f t="shared" si="11"/>
        <v>1.2277506454119669</v>
      </c>
      <c r="CU32" s="42">
        <f t="shared" si="12"/>
        <v>1.4078181210281544</v>
      </c>
      <c r="CV32" s="42">
        <f t="shared" si="13"/>
        <v>0.18006747561618758</v>
      </c>
      <c r="CW32" s="42">
        <f t="shared" si="14"/>
        <v>1.0245250896059697</v>
      </c>
      <c r="CX32" s="42">
        <f t="shared" si="15"/>
        <v>2.6286282992194256</v>
      </c>
      <c r="CY32" s="42">
        <f t="shared" si="16"/>
        <v>4.2107069837256965</v>
      </c>
      <c r="CZ32" s="42">
        <f t="shared" si="17"/>
        <v>0.19081783374635722</v>
      </c>
      <c r="DA32" s="42">
        <f t="shared" si="18"/>
        <v>0.2116146818687486</v>
      </c>
      <c r="DB32" s="42">
        <f t="shared" si="19"/>
        <v>0.020796848122391375</v>
      </c>
      <c r="DC32" s="42">
        <f t="shared" si="20"/>
        <v>34.519789610993946</v>
      </c>
      <c r="DD32" s="42">
        <f t="shared" si="21"/>
        <v>15.812930603000733</v>
      </c>
      <c r="DE32" s="12">
        <f t="shared" si="22"/>
        <v>15.660070586886793</v>
      </c>
      <c r="DF32" s="13">
        <f t="shared" si="23"/>
        <v>0.15286001611394148</v>
      </c>
      <c r="DH32" s="166" t="s">
        <v>160</v>
      </c>
      <c r="DI32" s="12">
        <f t="shared" si="24"/>
        <v>0.38213492279986355</v>
      </c>
      <c r="DJ32" s="12">
        <f t="shared" si="25"/>
        <v>0.16495477193338723</v>
      </c>
      <c r="DK32" s="12">
        <f t="shared" si="26"/>
        <v>0.21718015086647632</v>
      </c>
      <c r="DL32" s="12">
        <f t="shared" si="27"/>
        <v>18.324724085193346</v>
      </c>
      <c r="DM32" s="12">
        <f t="shared" si="28"/>
        <v>2.659684434678069</v>
      </c>
      <c r="DN32" s="12">
        <f t="shared" si="29"/>
        <v>2.47271332215073</v>
      </c>
      <c r="DO32" s="12">
        <f t="shared" si="30"/>
        <v>13.192326328364546</v>
      </c>
      <c r="DP32" s="179">
        <f t="shared" si="31"/>
        <v>100</v>
      </c>
      <c r="DQ32" s="22"/>
    </row>
    <row r="33" spans="2:121" ht="12">
      <c r="B33" s="77" t="s">
        <v>19</v>
      </c>
      <c r="C33" s="1">
        <v>22899407</v>
      </c>
      <c r="D33" s="1">
        <v>19171452</v>
      </c>
      <c r="E33" s="1">
        <v>3727955</v>
      </c>
      <c r="F33" s="1">
        <v>2993242</v>
      </c>
      <c r="G33" s="1">
        <v>734713</v>
      </c>
      <c r="H33" s="1">
        <v>1527739</v>
      </c>
      <c r="I33" s="1">
        <v>2063135</v>
      </c>
      <c r="J33" s="1">
        <v>535396</v>
      </c>
      <c r="K33" s="1">
        <v>-187648</v>
      </c>
      <c r="L33" s="1">
        <v>284451</v>
      </c>
      <c r="M33" s="1">
        <v>472099</v>
      </c>
      <c r="N33" s="7">
        <v>1668234</v>
      </c>
      <c r="O33" s="1"/>
      <c r="P33" s="77" t="s">
        <v>19</v>
      </c>
      <c r="Q33" s="1">
        <v>385589</v>
      </c>
      <c r="R33" s="1">
        <v>443747</v>
      </c>
      <c r="S33" s="1">
        <v>58158</v>
      </c>
      <c r="T33" s="1">
        <v>171215</v>
      </c>
      <c r="U33" s="1">
        <v>1012425</v>
      </c>
      <c r="V33" s="1">
        <v>99005</v>
      </c>
      <c r="W33" s="1">
        <v>47153</v>
      </c>
      <c r="X33" s="1">
        <v>52292</v>
      </c>
      <c r="Y33" s="1">
        <v>5139</v>
      </c>
      <c r="Z33" s="1">
        <v>10410046.76844665</v>
      </c>
      <c r="AA33" s="1">
        <v>4654863.768446649</v>
      </c>
      <c r="AB33" s="1">
        <v>4568281.505362126</v>
      </c>
      <c r="AC33" s="7">
        <v>86582.26308452358</v>
      </c>
      <c r="AD33" s="1">
        <v>0</v>
      </c>
      <c r="AE33" s="77" t="s">
        <v>19</v>
      </c>
      <c r="AF33" s="1">
        <v>401783</v>
      </c>
      <c r="AG33" s="1">
        <v>342909</v>
      </c>
      <c r="AH33" s="1">
        <v>58874</v>
      </c>
      <c r="AI33" s="1">
        <v>5353400</v>
      </c>
      <c r="AJ33" s="1">
        <v>338365</v>
      </c>
      <c r="AK33" s="1">
        <v>1209462</v>
      </c>
      <c r="AL33" s="1">
        <v>3805573</v>
      </c>
      <c r="AM33" s="1">
        <v>34837192.768446654</v>
      </c>
      <c r="AN33" s="1">
        <v>17548</v>
      </c>
      <c r="AO33" s="7">
        <v>1985.251468454904</v>
      </c>
      <c r="AQ33" s="77" t="s">
        <v>19</v>
      </c>
      <c r="AR33" s="8">
        <v>-0.06752380985630298</v>
      </c>
      <c r="AS33" s="8">
        <v>-0.015400738640912195</v>
      </c>
      <c r="AT33" s="8">
        <v>-0.33471684745921304</v>
      </c>
      <c r="AU33" s="8">
        <v>0.1523745536502974</v>
      </c>
      <c r="AV33" s="8">
        <v>-2.2711220066321975</v>
      </c>
      <c r="AW33" s="8">
        <v>-2.1013987537583336</v>
      </c>
      <c r="AX33" s="8">
        <v>-3.069484718586326</v>
      </c>
      <c r="AY33" s="8">
        <v>-5.7295188190218616</v>
      </c>
      <c r="AZ33" s="8">
        <v>17.804594931995883</v>
      </c>
      <c r="BA33" s="8">
        <v>0.9242636049473827</v>
      </c>
      <c r="BB33" s="8">
        <v>-7.457154002520872</v>
      </c>
      <c r="BC33" s="9">
        <v>-4.298121167513885</v>
      </c>
      <c r="BE33" s="77" t="s">
        <v>19</v>
      </c>
      <c r="BF33" s="8">
        <v>-16.043982363507702</v>
      </c>
      <c r="BG33" s="8">
        <v>-13.240515535673786</v>
      </c>
      <c r="BH33" s="8">
        <v>11.428735654206502</v>
      </c>
      <c r="BI33" s="8">
        <v>36.85922799613119</v>
      </c>
      <c r="BJ33" s="8">
        <v>1.1728930495818877</v>
      </c>
      <c r="BK33" s="8">
        <v>-37.37467661030672</v>
      </c>
      <c r="BL33" s="8">
        <v>3.247208232975695</v>
      </c>
      <c r="BM33" s="8">
        <v>1.989389920424403</v>
      </c>
      <c r="BN33" s="8">
        <v>-8.26490539093181</v>
      </c>
      <c r="BO33" s="8">
        <v>1.0255930603883117</v>
      </c>
      <c r="BP33" s="40">
        <v>-1.785553720068413</v>
      </c>
      <c r="BQ33" s="40">
        <v>1.3538583031527853</v>
      </c>
      <c r="BR33" s="46">
        <v>-62.7170703142399</v>
      </c>
      <c r="BS33" s="1"/>
      <c r="BT33" s="77" t="s">
        <v>19</v>
      </c>
      <c r="BU33" s="8">
        <v>0.4316895634611155</v>
      </c>
      <c r="BV33" s="8">
        <v>7.088785484525779</v>
      </c>
      <c r="BW33" s="8">
        <v>-26.265561205320243</v>
      </c>
      <c r="BX33" s="8">
        <v>3.6512405078976613</v>
      </c>
      <c r="BY33" s="8">
        <v>26.93860248051081</v>
      </c>
      <c r="BZ33" s="8">
        <v>19.865730307012587</v>
      </c>
      <c r="CA33" s="8">
        <v>-2.1514441866396794</v>
      </c>
      <c r="CB33" s="8">
        <v>0.16508116242411336</v>
      </c>
      <c r="CC33" s="8">
        <v>-0.5722703835911384</v>
      </c>
      <c r="CD33" s="50">
        <v>0.741595477297883</v>
      </c>
      <c r="CE33" s="165" t="s">
        <v>19</v>
      </c>
      <c r="CF33" s="8">
        <f t="shared" si="32"/>
        <v>65.73264141059279</v>
      </c>
      <c r="CG33" s="8">
        <f t="shared" si="0"/>
        <v>55.03156390191204</v>
      </c>
      <c r="CH33" s="8">
        <f t="shared" si="1"/>
        <v>10.701077508680745</v>
      </c>
      <c r="CI33" s="8">
        <f t="shared" si="2"/>
        <v>8.592087255409083</v>
      </c>
      <c r="CJ33" s="8">
        <f t="shared" si="3"/>
        <v>2.1089902532716613</v>
      </c>
      <c r="CK33" s="8">
        <f t="shared" si="4"/>
        <v>4.385367702140829</v>
      </c>
      <c r="CL33" s="8">
        <f t="shared" si="5"/>
        <v>5.922219432871923</v>
      </c>
      <c r="CM33" s="8">
        <f t="shared" si="6"/>
        <v>1.5368517307310943</v>
      </c>
      <c r="CN33" s="8">
        <f t="shared" si="7"/>
        <v>-0.5386427122507982</v>
      </c>
      <c r="CO33" s="8">
        <f t="shared" si="8"/>
        <v>0.8165152740367699</v>
      </c>
      <c r="CP33" s="8">
        <f t="shared" si="9"/>
        <v>1.3551579862875682</v>
      </c>
      <c r="CQ33" s="46">
        <f t="shared" si="10"/>
        <v>4.788657946948532</v>
      </c>
      <c r="CS33" s="165" t="s">
        <v>19</v>
      </c>
      <c r="CT33" s="38">
        <f t="shared" si="11"/>
        <v>1.1068314331837965</v>
      </c>
      <c r="CU33" s="38">
        <f t="shared" si="12"/>
        <v>1.27377370200138</v>
      </c>
      <c r="CV33" s="38">
        <f t="shared" si="13"/>
        <v>0.1669422688175836</v>
      </c>
      <c r="CW33" s="38">
        <f t="shared" si="14"/>
        <v>0.4914718620929635</v>
      </c>
      <c r="CX33" s="38">
        <f t="shared" si="15"/>
        <v>2.906161259115548</v>
      </c>
      <c r="CY33" s="38">
        <f t="shared" si="16"/>
        <v>0.2841933925562238</v>
      </c>
      <c r="CZ33" s="38">
        <f t="shared" si="17"/>
        <v>0.13535246744309498</v>
      </c>
      <c r="DA33" s="38">
        <f t="shared" si="18"/>
        <v>0.15010394306903746</v>
      </c>
      <c r="DB33" s="38">
        <f t="shared" si="19"/>
        <v>0.014751475625942466</v>
      </c>
      <c r="DC33" s="38">
        <f t="shared" si="20"/>
        <v>29.881990887266376</v>
      </c>
      <c r="DD33" s="38">
        <f t="shared" si="21"/>
        <v>13.361764822401916</v>
      </c>
      <c r="DE33" s="8">
        <f t="shared" si="22"/>
        <v>13.11323083844973</v>
      </c>
      <c r="DF33" s="9">
        <f t="shared" si="23"/>
        <v>0.2485339839521868</v>
      </c>
      <c r="DH33" s="165" t="s">
        <v>19</v>
      </c>
      <c r="DI33" s="8">
        <f t="shared" si="24"/>
        <v>1.1533162349519444</v>
      </c>
      <c r="DJ33" s="8">
        <f t="shared" si="25"/>
        <v>0.9843186914606549</v>
      </c>
      <c r="DK33" s="8">
        <f t="shared" si="26"/>
        <v>0.1689975434912895</v>
      </c>
      <c r="DL33" s="8">
        <f t="shared" si="27"/>
        <v>15.366909829912512</v>
      </c>
      <c r="DM33" s="8">
        <f t="shared" si="28"/>
        <v>0.9712751605705434</v>
      </c>
      <c r="DN33" s="8">
        <f t="shared" si="29"/>
        <v>3.4717550522482252</v>
      </c>
      <c r="DO33" s="8">
        <f t="shared" si="30"/>
        <v>10.923879617093744</v>
      </c>
      <c r="DP33" s="174">
        <f t="shared" si="31"/>
        <v>100</v>
      </c>
      <c r="DQ33" s="22"/>
    </row>
    <row r="34" spans="2:121" ht="12">
      <c r="B34" s="77" t="s">
        <v>20</v>
      </c>
      <c r="C34" s="1">
        <v>14389668</v>
      </c>
      <c r="D34" s="1">
        <v>12045819</v>
      </c>
      <c r="E34" s="1">
        <v>2343849</v>
      </c>
      <c r="F34" s="1">
        <v>1882086</v>
      </c>
      <c r="G34" s="1">
        <v>461763</v>
      </c>
      <c r="H34" s="1">
        <v>1987524</v>
      </c>
      <c r="I34" s="1">
        <v>2145392</v>
      </c>
      <c r="J34" s="1">
        <v>157868</v>
      </c>
      <c r="K34" s="1">
        <v>-117241</v>
      </c>
      <c r="L34" s="1">
        <v>10933</v>
      </c>
      <c r="M34" s="1">
        <v>128174</v>
      </c>
      <c r="N34" s="7">
        <v>2092851</v>
      </c>
      <c r="O34" s="1"/>
      <c r="P34" s="77" t="s">
        <v>20</v>
      </c>
      <c r="Q34" s="1">
        <v>188251</v>
      </c>
      <c r="R34" s="1">
        <v>216646</v>
      </c>
      <c r="S34" s="1">
        <v>28395</v>
      </c>
      <c r="T34" s="1">
        <v>110499</v>
      </c>
      <c r="U34" s="1">
        <v>599190</v>
      </c>
      <c r="V34" s="1">
        <v>1194911</v>
      </c>
      <c r="W34" s="1">
        <v>11914</v>
      </c>
      <c r="X34" s="1">
        <v>13213</v>
      </c>
      <c r="Y34" s="1">
        <v>1299</v>
      </c>
      <c r="Z34" s="1">
        <v>10151277.290689018</v>
      </c>
      <c r="AA34" s="1">
        <v>6550337.290689018</v>
      </c>
      <c r="AB34" s="1">
        <v>6484824.853464376</v>
      </c>
      <c r="AC34" s="7">
        <v>65512.43722464147</v>
      </c>
      <c r="AD34" s="1">
        <v>0</v>
      </c>
      <c r="AE34" s="77" t="s">
        <v>20</v>
      </c>
      <c r="AF34" s="1">
        <v>189807</v>
      </c>
      <c r="AG34" s="1">
        <v>167056</v>
      </c>
      <c r="AH34" s="1">
        <v>22751</v>
      </c>
      <c r="AI34" s="1">
        <v>3411133</v>
      </c>
      <c r="AJ34" s="1">
        <v>198433</v>
      </c>
      <c r="AK34" s="1">
        <v>585430</v>
      </c>
      <c r="AL34" s="1">
        <v>2627270</v>
      </c>
      <c r="AM34" s="1">
        <v>26528469.290689018</v>
      </c>
      <c r="AN34" s="1">
        <v>8918</v>
      </c>
      <c r="AO34" s="7">
        <v>2974.7106179287975</v>
      </c>
      <c r="AQ34" s="77" t="s">
        <v>20</v>
      </c>
      <c r="AR34" s="8">
        <v>1.9509425401433127</v>
      </c>
      <c r="AS34" s="8">
        <v>2.0005568369089386</v>
      </c>
      <c r="AT34" s="8">
        <v>1.6967177265674624</v>
      </c>
      <c r="AU34" s="8">
        <v>2.1652395670823656</v>
      </c>
      <c r="AV34" s="8">
        <v>-0.16928046075417363</v>
      </c>
      <c r="AW34" s="8">
        <v>4.418024303494218</v>
      </c>
      <c r="AX34" s="8">
        <v>4.001256512827871</v>
      </c>
      <c r="AY34" s="8">
        <v>-0.9747713615435761</v>
      </c>
      <c r="AZ34" s="8">
        <v>-5.78453487322927</v>
      </c>
      <c r="BA34" s="8">
        <v>-49.50115473441109</v>
      </c>
      <c r="BB34" s="8">
        <v>-3.25030193236715</v>
      </c>
      <c r="BC34" s="9">
        <v>4.51879974110653</v>
      </c>
      <c r="BE34" s="77" t="s">
        <v>20</v>
      </c>
      <c r="BF34" s="8">
        <v>-16.05606043039713</v>
      </c>
      <c r="BG34" s="8">
        <v>-13.251728791027503</v>
      </c>
      <c r="BH34" s="8">
        <v>11.427225993799787</v>
      </c>
      <c r="BI34" s="8">
        <v>48.78212982536455</v>
      </c>
      <c r="BJ34" s="8">
        <v>3.7096910985068114</v>
      </c>
      <c r="BK34" s="8">
        <v>6.112066240173912</v>
      </c>
      <c r="BL34" s="8">
        <v>0.1849983181971073</v>
      </c>
      <c r="BM34" s="8">
        <v>-1.0336304396674407</v>
      </c>
      <c r="BN34" s="8">
        <v>-10.966415352981494</v>
      </c>
      <c r="BO34" s="8">
        <v>-13.126765604961083</v>
      </c>
      <c r="BP34" s="40">
        <v>-19.75698885074139</v>
      </c>
      <c r="BQ34" s="40">
        <v>-18.858844357928273</v>
      </c>
      <c r="BR34" s="9">
        <v>-61.71008046552199</v>
      </c>
      <c r="BS34" s="1"/>
      <c r="BT34" s="77" t="s">
        <v>20</v>
      </c>
      <c r="BU34" s="8">
        <v>5.432518455564998</v>
      </c>
      <c r="BV34" s="8">
        <v>11.989595832970215</v>
      </c>
      <c r="BW34" s="8">
        <v>-26.26717656209489</v>
      </c>
      <c r="BX34" s="8">
        <v>2.068336739966888</v>
      </c>
      <c r="BY34" s="8">
        <v>48.395515970056614</v>
      </c>
      <c r="BZ34" s="8">
        <v>3.2712044396933417</v>
      </c>
      <c r="CA34" s="8">
        <v>-0.5350942150462406</v>
      </c>
      <c r="CB34" s="8">
        <v>-4.239367794536348</v>
      </c>
      <c r="CC34" s="8">
        <v>1.2603610764164868</v>
      </c>
      <c r="CD34" s="50">
        <v>-5.431275192473835</v>
      </c>
      <c r="CE34" s="165" t="s">
        <v>20</v>
      </c>
      <c r="CF34" s="8">
        <f t="shared" si="32"/>
        <v>54.24236069681751</v>
      </c>
      <c r="CG34" s="8">
        <f t="shared" si="0"/>
        <v>45.40713928122438</v>
      </c>
      <c r="CH34" s="8">
        <f t="shared" si="1"/>
        <v>8.835221415593118</v>
      </c>
      <c r="CI34" s="8">
        <f t="shared" si="2"/>
        <v>7.094589512032555</v>
      </c>
      <c r="CJ34" s="8">
        <f t="shared" si="3"/>
        <v>1.7406319035605644</v>
      </c>
      <c r="CK34" s="8">
        <f t="shared" si="4"/>
        <v>7.492041769245928</v>
      </c>
      <c r="CL34" s="8">
        <f t="shared" si="5"/>
        <v>8.087130759380042</v>
      </c>
      <c r="CM34" s="8">
        <f t="shared" si="6"/>
        <v>0.5950889901341146</v>
      </c>
      <c r="CN34" s="8">
        <f t="shared" si="7"/>
        <v>-0.4419440817158242</v>
      </c>
      <c r="CO34" s="8">
        <f t="shared" si="8"/>
        <v>0.04121232883887979</v>
      </c>
      <c r="CP34" s="8">
        <f t="shared" si="9"/>
        <v>0.483156410554704</v>
      </c>
      <c r="CQ34" s="9">
        <f t="shared" si="10"/>
        <v>7.889075608047051</v>
      </c>
      <c r="CS34" s="165" t="s">
        <v>20</v>
      </c>
      <c r="CT34" s="38">
        <f t="shared" si="11"/>
        <v>0.7096187794976639</v>
      </c>
      <c r="CU34" s="38">
        <f t="shared" si="12"/>
        <v>0.8166547327931906</v>
      </c>
      <c r="CV34" s="38">
        <f t="shared" si="13"/>
        <v>0.10703595329552655</v>
      </c>
      <c r="CW34" s="38">
        <f t="shared" si="14"/>
        <v>0.41652987509076905</v>
      </c>
      <c r="CX34" s="38">
        <f t="shared" si="15"/>
        <v>2.2586678237417344</v>
      </c>
      <c r="CY34" s="38">
        <f t="shared" si="16"/>
        <v>4.504259129716884</v>
      </c>
      <c r="CZ34" s="38">
        <f t="shared" si="17"/>
        <v>0.04491024291469989</v>
      </c>
      <c r="DA34" s="38">
        <f t="shared" si="18"/>
        <v>0.049806869198583986</v>
      </c>
      <c r="DB34" s="38">
        <f t="shared" si="19"/>
        <v>0.004896626283884099</v>
      </c>
      <c r="DC34" s="38">
        <f t="shared" si="20"/>
        <v>38.26559753393657</v>
      </c>
      <c r="DD34" s="38">
        <f t="shared" si="21"/>
        <v>24.691727287062356</v>
      </c>
      <c r="DE34" s="8">
        <f t="shared" si="22"/>
        <v>24.444775845926493</v>
      </c>
      <c r="DF34" s="9">
        <f t="shared" si="23"/>
        <v>0.24695144113586331</v>
      </c>
      <c r="DH34" s="165" t="s">
        <v>20</v>
      </c>
      <c r="DI34" s="8">
        <f t="shared" si="24"/>
        <v>0.7154841763396375</v>
      </c>
      <c r="DJ34" s="8">
        <f t="shared" si="25"/>
        <v>0.6297234799696244</v>
      </c>
      <c r="DK34" s="8">
        <f t="shared" si="26"/>
        <v>0.08576069637001318</v>
      </c>
      <c r="DL34" s="8">
        <f t="shared" si="27"/>
        <v>12.858386070534578</v>
      </c>
      <c r="DM34" s="8">
        <f t="shared" si="28"/>
        <v>0.748000187367185</v>
      </c>
      <c r="DN34" s="8">
        <f t="shared" si="29"/>
        <v>2.2067990187638706</v>
      </c>
      <c r="DO34" s="8">
        <f t="shared" si="30"/>
        <v>9.903586864403522</v>
      </c>
      <c r="DP34" s="175">
        <f t="shared" si="31"/>
        <v>100</v>
      </c>
      <c r="DQ34" s="6"/>
    </row>
    <row r="35" spans="2:121" ht="12">
      <c r="B35" s="77" t="s">
        <v>21</v>
      </c>
      <c r="C35" s="1">
        <v>49518787</v>
      </c>
      <c r="D35" s="1">
        <v>41448522</v>
      </c>
      <c r="E35" s="1">
        <v>8070265</v>
      </c>
      <c r="F35" s="1">
        <v>6475466</v>
      </c>
      <c r="G35" s="1">
        <v>1594799</v>
      </c>
      <c r="H35" s="1">
        <v>5904537</v>
      </c>
      <c r="I35" s="1">
        <v>8508267</v>
      </c>
      <c r="J35" s="1">
        <v>2603730</v>
      </c>
      <c r="K35" s="1">
        <v>111775</v>
      </c>
      <c r="L35" s="1">
        <v>2605191</v>
      </c>
      <c r="M35" s="1">
        <v>2493416</v>
      </c>
      <c r="N35" s="7">
        <v>5748437</v>
      </c>
      <c r="O35" s="1"/>
      <c r="P35" s="77" t="s">
        <v>21</v>
      </c>
      <c r="Q35" s="1">
        <v>699274</v>
      </c>
      <c r="R35" s="1">
        <v>804757</v>
      </c>
      <c r="S35" s="1">
        <v>105483</v>
      </c>
      <c r="T35" s="1">
        <v>342604</v>
      </c>
      <c r="U35" s="1">
        <v>2083091</v>
      </c>
      <c r="V35" s="1">
        <v>2623468</v>
      </c>
      <c r="W35" s="1">
        <v>44325</v>
      </c>
      <c r="X35" s="1">
        <v>49156</v>
      </c>
      <c r="Y35" s="1">
        <v>4831</v>
      </c>
      <c r="Z35" s="1">
        <v>24229409.35693775</v>
      </c>
      <c r="AA35" s="1">
        <v>12765033.356937751</v>
      </c>
      <c r="AB35" s="1">
        <v>12647259.776318256</v>
      </c>
      <c r="AC35" s="7">
        <v>117773.58061949533</v>
      </c>
      <c r="AD35" s="1">
        <v>0</v>
      </c>
      <c r="AE35" s="77" t="s">
        <v>21</v>
      </c>
      <c r="AF35" s="1">
        <v>532418</v>
      </c>
      <c r="AG35" s="1">
        <v>458720</v>
      </c>
      <c r="AH35" s="1">
        <v>73698</v>
      </c>
      <c r="AI35" s="1">
        <v>10931958</v>
      </c>
      <c r="AJ35" s="1">
        <v>760167</v>
      </c>
      <c r="AK35" s="1">
        <v>2128426</v>
      </c>
      <c r="AL35" s="1">
        <v>8043365</v>
      </c>
      <c r="AM35" s="1">
        <v>79652733.35693775</v>
      </c>
      <c r="AN35" s="1">
        <v>33099</v>
      </c>
      <c r="AO35" s="7">
        <v>2406.499693553816</v>
      </c>
      <c r="AQ35" s="77" t="s">
        <v>21</v>
      </c>
      <c r="AR35" s="8">
        <v>1.6668808389184935</v>
      </c>
      <c r="AS35" s="8">
        <v>1.7130836376634329</v>
      </c>
      <c r="AT35" s="8">
        <v>1.4302451791423028</v>
      </c>
      <c r="AU35" s="8">
        <v>1.8776869781209224</v>
      </c>
      <c r="AV35" s="8">
        <v>-0.3468616240197457</v>
      </c>
      <c r="AW35" s="8">
        <v>7.764507782375644</v>
      </c>
      <c r="AX35" s="8">
        <v>5.966097641929773</v>
      </c>
      <c r="AY35" s="8">
        <v>2.1020938589652896</v>
      </c>
      <c r="AZ35" s="8">
        <v>139.06700546291475</v>
      </c>
      <c r="BA35" s="8">
        <v>20.341764030104947</v>
      </c>
      <c r="BB35" s="8">
        <v>1.7331323762575797</v>
      </c>
      <c r="BC35" s="9">
        <v>0.4768968772553364</v>
      </c>
      <c r="BE35" s="77" t="s">
        <v>21</v>
      </c>
      <c r="BF35" s="8">
        <v>-15.25307465956962</v>
      </c>
      <c r="BG35" s="8">
        <v>-12.422843536704278</v>
      </c>
      <c r="BH35" s="8">
        <v>12.479206653870762</v>
      </c>
      <c r="BI35" s="8">
        <v>38.19636885817894</v>
      </c>
      <c r="BJ35" s="8">
        <v>2.656989832326028</v>
      </c>
      <c r="BK35" s="8">
        <v>0.17312387406479127</v>
      </c>
      <c r="BL35" s="8">
        <v>0.5809072136876262</v>
      </c>
      <c r="BM35" s="8">
        <v>-0.6447700859019707</v>
      </c>
      <c r="BN35" s="8">
        <v>-10.636330003699593</v>
      </c>
      <c r="BO35" s="8">
        <v>-6.193296294573839</v>
      </c>
      <c r="BP35" s="40">
        <v>-13.826671879996363</v>
      </c>
      <c r="BQ35" s="40">
        <v>-12.779264555664401</v>
      </c>
      <c r="BR35" s="9">
        <v>-62.36263408343028</v>
      </c>
      <c r="BS35" s="1"/>
      <c r="BT35" s="77" t="s">
        <v>21</v>
      </c>
      <c r="BU35" s="8">
        <v>1.1974500017106429</v>
      </c>
      <c r="BV35" s="8">
        <v>7.6380496939007765</v>
      </c>
      <c r="BW35" s="8">
        <v>-26.2643948413691</v>
      </c>
      <c r="BX35" s="8">
        <v>4.2155604000703155</v>
      </c>
      <c r="BY35" s="8">
        <v>19.36902206428494</v>
      </c>
      <c r="BZ35" s="8">
        <v>15.750312158746318</v>
      </c>
      <c r="CA35" s="8">
        <v>0.36483075449141245</v>
      </c>
      <c r="CB35" s="8">
        <v>-0.4528639474933995</v>
      </c>
      <c r="CC35" s="8">
        <v>0.3395276927274381</v>
      </c>
      <c r="CD35" s="50">
        <v>-0.789710354873688</v>
      </c>
      <c r="CE35" s="165" t="s">
        <v>21</v>
      </c>
      <c r="CF35" s="8">
        <f t="shared" si="32"/>
        <v>62.16834616095056</v>
      </c>
      <c r="CG35" s="8">
        <f t="shared" si="0"/>
        <v>52.03653440775467</v>
      </c>
      <c r="CH35" s="8">
        <f t="shared" si="1"/>
        <v>10.131811753195887</v>
      </c>
      <c r="CI35" s="8">
        <f t="shared" si="2"/>
        <v>8.129621831032855</v>
      </c>
      <c r="CJ35" s="8">
        <f t="shared" si="3"/>
        <v>2.0021899221630326</v>
      </c>
      <c r="CK35" s="8">
        <f t="shared" si="4"/>
        <v>7.412849190674654</v>
      </c>
      <c r="CL35" s="8">
        <f t="shared" si="5"/>
        <v>10.681701231611195</v>
      </c>
      <c r="CM35" s="8">
        <f t="shared" si="6"/>
        <v>3.2688520409365402</v>
      </c>
      <c r="CN35" s="8">
        <f t="shared" si="7"/>
        <v>0.14032788994084708</v>
      </c>
      <c r="CO35" s="8">
        <f t="shared" si="8"/>
        <v>3.270686252944624</v>
      </c>
      <c r="CP35" s="8">
        <f t="shared" si="9"/>
        <v>3.1303583630037766</v>
      </c>
      <c r="CQ35" s="9">
        <f t="shared" si="10"/>
        <v>7.216873492891016</v>
      </c>
      <c r="CS35" s="165" t="s">
        <v>21</v>
      </c>
      <c r="CT35" s="38">
        <f t="shared" si="11"/>
        <v>0.8779033317870355</v>
      </c>
      <c r="CU35" s="38">
        <f t="shared" si="12"/>
        <v>1.010331932231056</v>
      </c>
      <c r="CV35" s="38">
        <f t="shared" si="13"/>
        <v>0.13242860044402036</v>
      </c>
      <c r="CW35" s="38">
        <f t="shared" si="14"/>
        <v>0.43012208817082515</v>
      </c>
      <c r="CX35" s="38">
        <f t="shared" si="15"/>
        <v>2.6152159658668674</v>
      </c>
      <c r="CY35" s="38">
        <f t="shared" si="16"/>
        <v>3.293632107066287</v>
      </c>
      <c r="CZ35" s="38">
        <f t="shared" si="17"/>
        <v>0.05564780784279174</v>
      </c>
      <c r="DA35" s="38">
        <f t="shared" si="18"/>
        <v>0.06171288533153459</v>
      </c>
      <c r="DB35" s="38">
        <f t="shared" si="19"/>
        <v>0.006065077488742852</v>
      </c>
      <c r="DC35" s="38">
        <f t="shared" si="20"/>
        <v>30.41880464837478</v>
      </c>
      <c r="DD35" s="38">
        <f t="shared" si="21"/>
        <v>16.025857266862918</v>
      </c>
      <c r="DE35" s="8">
        <f t="shared" si="22"/>
        <v>15.877998460697745</v>
      </c>
      <c r="DF35" s="9">
        <f t="shared" si="23"/>
        <v>0.1478588061651713</v>
      </c>
      <c r="DH35" s="165" t="s">
        <v>21</v>
      </c>
      <c r="DI35" s="8">
        <f t="shared" si="24"/>
        <v>0.6684240170568189</v>
      </c>
      <c r="DJ35" s="8">
        <f t="shared" si="25"/>
        <v>0.5758998852486278</v>
      </c>
      <c r="DK35" s="8">
        <f t="shared" si="26"/>
        <v>0.092524131808191</v>
      </c>
      <c r="DL35" s="8">
        <f t="shared" si="27"/>
        <v>13.724523364455047</v>
      </c>
      <c r="DM35" s="8">
        <f t="shared" si="28"/>
        <v>0.9543514302184201</v>
      </c>
      <c r="DN35" s="8">
        <f t="shared" si="29"/>
        <v>2.672131777904159</v>
      </c>
      <c r="DO35" s="8">
        <f t="shared" si="30"/>
        <v>10.098040156332468</v>
      </c>
      <c r="DP35" s="175">
        <f t="shared" si="31"/>
        <v>100</v>
      </c>
      <c r="DQ35" s="6"/>
    </row>
    <row r="36" spans="2:121" ht="12">
      <c r="B36" s="77" t="s">
        <v>22</v>
      </c>
      <c r="C36" s="1">
        <v>12676890</v>
      </c>
      <c r="D36" s="1">
        <v>10612036</v>
      </c>
      <c r="E36" s="1">
        <v>2064854</v>
      </c>
      <c r="F36" s="1">
        <v>1658285</v>
      </c>
      <c r="G36" s="1">
        <v>406569</v>
      </c>
      <c r="H36" s="1">
        <v>1655276</v>
      </c>
      <c r="I36" s="1">
        <v>1842151</v>
      </c>
      <c r="J36" s="1">
        <v>186875</v>
      </c>
      <c r="K36" s="1">
        <v>-113090</v>
      </c>
      <c r="L36" s="1">
        <v>35990</v>
      </c>
      <c r="M36" s="1">
        <v>149080</v>
      </c>
      <c r="N36" s="7">
        <v>1739567</v>
      </c>
      <c r="O36" s="1"/>
      <c r="P36" s="77" t="s">
        <v>22</v>
      </c>
      <c r="Q36" s="1">
        <v>229743</v>
      </c>
      <c r="R36" s="1">
        <v>264399</v>
      </c>
      <c r="S36" s="1">
        <v>34656</v>
      </c>
      <c r="T36" s="1">
        <v>198038</v>
      </c>
      <c r="U36" s="1">
        <v>610747</v>
      </c>
      <c r="V36" s="1">
        <v>701039</v>
      </c>
      <c r="W36" s="1">
        <v>28799</v>
      </c>
      <c r="X36" s="1">
        <v>31938</v>
      </c>
      <c r="Y36" s="1">
        <v>3139</v>
      </c>
      <c r="Z36" s="1">
        <v>7697195.310934582</v>
      </c>
      <c r="AA36" s="1">
        <v>3218485.310934582</v>
      </c>
      <c r="AB36" s="1">
        <v>3070154.037558009</v>
      </c>
      <c r="AC36" s="7">
        <v>148331.2733765727</v>
      </c>
      <c r="AD36" s="1">
        <v>0</v>
      </c>
      <c r="AE36" s="77" t="s">
        <v>22</v>
      </c>
      <c r="AF36" s="1">
        <v>192097</v>
      </c>
      <c r="AG36" s="1">
        <v>153258</v>
      </c>
      <c r="AH36" s="1">
        <v>38839</v>
      </c>
      <c r="AI36" s="1">
        <v>4286613</v>
      </c>
      <c r="AJ36" s="1">
        <v>669961</v>
      </c>
      <c r="AK36" s="1">
        <v>731927</v>
      </c>
      <c r="AL36" s="1">
        <v>2884725</v>
      </c>
      <c r="AM36" s="1">
        <v>22029361.31093458</v>
      </c>
      <c r="AN36" s="1">
        <v>11043</v>
      </c>
      <c r="AO36" s="7">
        <v>1994.8710776903542</v>
      </c>
      <c r="AQ36" s="77" t="s">
        <v>22</v>
      </c>
      <c r="AR36" s="8">
        <v>-0.5304877445937847</v>
      </c>
      <c r="AS36" s="8">
        <v>-0.4858285623833207</v>
      </c>
      <c r="AT36" s="8">
        <v>-0.7593766190822694</v>
      </c>
      <c r="AU36" s="8">
        <v>-0.3243410245113096</v>
      </c>
      <c r="AV36" s="8">
        <v>-2.495125583670885</v>
      </c>
      <c r="AW36" s="8">
        <v>5.491258750172072</v>
      </c>
      <c r="AX36" s="8">
        <v>6.358160905205811</v>
      </c>
      <c r="AY36" s="8">
        <v>14.707759922413052</v>
      </c>
      <c r="AZ36" s="8">
        <v>-43.56441928071801</v>
      </c>
      <c r="BA36" s="8">
        <v>-27.136899218528566</v>
      </c>
      <c r="BB36" s="8">
        <v>16.316992673621137</v>
      </c>
      <c r="BC36" s="9">
        <v>7.437647493331341</v>
      </c>
      <c r="BE36" s="77" t="s">
        <v>22</v>
      </c>
      <c r="BF36" s="8">
        <v>-16.36615811373093</v>
      </c>
      <c r="BG36" s="8">
        <v>-13.573067644693745</v>
      </c>
      <c r="BH36" s="8">
        <v>11.00221005092726</v>
      </c>
      <c r="BI36" s="8">
        <v>12.938049968349198</v>
      </c>
      <c r="BJ36" s="8">
        <v>1.7852291949636272</v>
      </c>
      <c r="BK36" s="8">
        <v>23.19375665578311</v>
      </c>
      <c r="BL36" s="8">
        <v>0.19134428054550515</v>
      </c>
      <c r="BM36" s="8">
        <v>-1.028819336845367</v>
      </c>
      <c r="BN36" s="8">
        <v>-10.975609756097562</v>
      </c>
      <c r="BO36" s="8">
        <v>-4.639980541309091</v>
      </c>
      <c r="BP36" s="40">
        <v>-14.682640217518832</v>
      </c>
      <c r="BQ36" s="40">
        <v>-9.012090340161883</v>
      </c>
      <c r="BR36" s="9">
        <v>-62.74250669120389</v>
      </c>
      <c r="BS36" s="1"/>
      <c r="BT36" s="77" t="s">
        <v>22</v>
      </c>
      <c r="BU36" s="8">
        <v>-3.0718772863738426</v>
      </c>
      <c r="BV36" s="8">
        <v>5.324719950518865</v>
      </c>
      <c r="BW36" s="8">
        <v>-26.26672994779307</v>
      </c>
      <c r="BX36" s="8">
        <v>4.521760630142437</v>
      </c>
      <c r="BY36" s="8">
        <v>16.36944412117717</v>
      </c>
      <c r="BZ36" s="8">
        <v>19.68861503844481</v>
      </c>
      <c r="CA36" s="8">
        <v>-1.002016868668115</v>
      </c>
      <c r="CB36" s="8">
        <v>-1.590194501782477</v>
      </c>
      <c r="CC36" s="8">
        <v>-0.4776496034607065</v>
      </c>
      <c r="CD36" s="50">
        <v>-1.1178844690553622</v>
      </c>
      <c r="CE36" s="165" t="s">
        <v>22</v>
      </c>
      <c r="CF36" s="8">
        <f t="shared" si="32"/>
        <v>57.54542685587371</v>
      </c>
      <c r="CG36" s="8">
        <f t="shared" si="0"/>
        <v>48.172236363169404</v>
      </c>
      <c r="CH36" s="8">
        <f t="shared" si="1"/>
        <v>9.373190492704303</v>
      </c>
      <c r="CI36" s="8">
        <f t="shared" si="2"/>
        <v>7.527612701040439</v>
      </c>
      <c r="CJ36" s="8">
        <f t="shared" si="3"/>
        <v>1.8455777916638636</v>
      </c>
      <c r="CK36" s="8">
        <f t="shared" si="4"/>
        <v>7.513953657741229</v>
      </c>
      <c r="CL36" s="8">
        <f t="shared" si="5"/>
        <v>8.362253330901712</v>
      </c>
      <c r="CM36" s="8">
        <f t="shared" si="6"/>
        <v>0.8482996731604832</v>
      </c>
      <c r="CN36" s="8">
        <f t="shared" si="7"/>
        <v>-0.5133603212720752</v>
      </c>
      <c r="CO36" s="8">
        <f t="shared" si="8"/>
        <v>0.16337287083368984</v>
      </c>
      <c r="CP36" s="8">
        <f t="shared" si="9"/>
        <v>0.6767331921057651</v>
      </c>
      <c r="CQ36" s="9">
        <f t="shared" si="10"/>
        <v>7.896583906572642</v>
      </c>
      <c r="CS36" s="165" t="s">
        <v>22</v>
      </c>
      <c r="CT36" s="38">
        <f t="shared" si="11"/>
        <v>1.0428945113627233</v>
      </c>
      <c r="CU36" s="38">
        <f t="shared" si="12"/>
        <v>1.2002118276064675</v>
      </c>
      <c r="CV36" s="38">
        <f t="shared" si="13"/>
        <v>0.15731731624374426</v>
      </c>
      <c r="CW36" s="38">
        <f t="shared" si="14"/>
        <v>0.8989729534360176</v>
      </c>
      <c r="CX36" s="38">
        <f t="shared" si="15"/>
        <v>2.7724226380401107</v>
      </c>
      <c r="CY36" s="38">
        <f t="shared" si="16"/>
        <v>3.18229380373379</v>
      </c>
      <c r="CZ36" s="38">
        <f t="shared" si="17"/>
        <v>0.13073007244066226</v>
      </c>
      <c r="DA36" s="38">
        <f t="shared" si="18"/>
        <v>0.1449792372516362</v>
      </c>
      <c r="DB36" s="38">
        <f t="shared" si="19"/>
        <v>0.01424916481097395</v>
      </c>
      <c r="DC36" s="38">
        <f t="shared" si="20"/>
        <v>34.940619486385074</v>
      </c>
      <c r="DD36" s="38">
        <f t="shared" si="21"/>
        <v>14.609980132910353</v>
      </c>
      <c r="DE36" s="8">
        <f t="shared" si="22"/>
        <v>13.936645707627008</v>
      </c>
      <c r="DF36" s="9">
        <f t="shared" si="23"/>
        <v>0.6733344252833441</v>
      </c>
      <c r="DH36" s="165" t="s">
        <v>22</v>
      </c>
      <c r="DI36" s="8">
        <f t="shared" si="24"/>
        <v>0.8720044003484112</v>
      </c>
      <c r="DJ36" s="8">
        <f t="shared" si="25"/>
        <v>0.6956987896146052</v>
      </c>
      <c r="DK36" s="8">
        <f t="shared" si="26"/>
        <v>0.17630561073380607</v>
      </c>
      <c r="DL36" s="8">
        <f t="shared" si="27"/>
        <v>19.458634953126307</v>
      </c>
      <c r="DM36" s="8">
        <f t="shared" si="28"/>
        <v>3.041218447252284</v>
      </c>
      <c r="DN36" s="8">
        <f t="shared" si="29"/>
        <v>3.3225066749288725</v>
      </c>
      <c r="DO36" s="8">
        <f t="shared" si="30"/>
        <v>13.09490983094515</v>
      </c>
      <c r="DP36" s="175">
        <f t="shared" si="31"/>
        <v>100</v>
      </c>
      <c r="DQ36" s="6"/>
    </row>
    <row r="37" spans="2:121" ht="12">
      <c r="B37" s="78" t="s">
        <v>122</v>
      </c>
      <c r="C37" s="10">
        <v>16206407</v>
      </c>
      <c r="D37" s="10">
        <v>13574410</v>
      </c>
      <c r="E37" s="10">
        <v>2631997</v>
      </c>
      <c r="F37" s="10">
        <v>2114616</v>
      </c>
      <c r="G37" s="10">
        <v>517381</v>
      </c>
      <c r="H37" s="10">
        <v>2041493</v>
      </c>
      <c r="I37" s="10">
        <v>2395966</v>
      </c>
      <c r="J37" s="10">
        <v>354473</v>
      </c>
      <c r="K37" s="10">
        <v>-96635</v>
      </c>
      <c r="L37" s="10">
        <v>198799</v>
      </c>
      <c r="M37" s="10">
        <v>295434</v>
      </c>
      <c r="N37" s="11">
        <v>2090533</v>
      </c>
      <c r="O37" s="1"/>
      <c r="P37" s="78" t="s">
        <v>161</v>
      </c>
      <c r="Q37" s="10">
        <v>367175</v>
      </c>
      <c r="R37" s="10">
        <v>421027</v>
      </c>
      <c r="S37" s="10">
        <v>53852</v>
      </c>
      <c r="T37" s="10">
        <v>306578</v>
      </c>
      <c r="U37" s="10">
        <v>819748</v>
      </c>
      <c r="V37" s="10">
        <v>597032</v>
      </c>
      <c r="W37" s="10">
        <v>47595</v>
      </c>
      <c r="X37" s="10">
        <v>52782</v>
      </c>
      <c r="Y37" s="10">
        <v>5187</v>
      </c>
      <c r="Z37" s="10">
        <v>9615340.495114349</v>
      </c>
      <c r="AA37" s="10">
        <v>4257484.49511435</v>
      </c>
      <c r="AB37" s="10">
        <v>4173358.618049551</v>
      </c>
      <c r="AC37" s="11">
        <v>84125.87706479858</v>
      </c>
      <c r="AD37" s="1">
        <v>0</v>
      </c>
      <c r="AE37" s="78" t="s">
        <v>161</v>
      </c>
      <c r="AF37" s="10">
        <v>44337</v>
      </c>
      <c r="AG37" s="10">
        <v>-37511</v>
      </c>
      <c r="AH37" s="10">
        <v>81848</v>
      </c>
      <c r="AI37" s="10">
        <v>5313519</v>
      </c>
      <c r="AJ37" s="10">
        <v>1741990</v>
      </c>
      <c r="AK37" s="10">
        <v>802643</v>
      </c>
      <c r="AL37" s="10">
        <v>2768886</v>
      </c>
      <c r="AM37" s="10">
        <v>27863240.49511435</v>
      </c>
      <c r="AN37" s="10">
        <v>15804</v>
      </c>
      <c r="AO37" s="11">
        <v>1763.0498921231554</v>
      </c>
      <c r="AQ37" s="78" t="s">
        <v>161</v>
      </c>
      <c r="AR37" s="12">
        <v>-1.0259429979689636</v>
      </c>
      <c r="AS37" s="12">
        <v>-0.9806153561778126</v>
      </c>
      <c r="AT37" s="12">
        <v>-1.2590609545918716</v>
      </c>
      <c r="AU37" s="12">
        <v>-0.8125932249500456</v>
      </c>
      <c r="AV37" s="12">
        <v>-3.042813398348631</v>
      </c>
      <c r="AW37" s="12">
        <v>3.7083152357511704</v>
      </c>
      <c r="AX37" s="12">
        <v>2.36480583094614</v>
      </c>
      <c r="AY37" s="12">
        <v>-4.742287434161023</v>
      </c>
      <c r="AZ37" s="12">
        <v>-13.072323695634369</v>
      </c>
      <c r="BA37" s="12">
        <v>-14.391587251689138</v>
      </c>
      <c r="BB37" s="12">
        <v>-7.003229644739078</v>
      </c>
      <c r="BC37" s="13">
        <v>4.190427490488195</v>
      </c>
      <c r="BE37" s="78" t="s">
        <v>161</v>
      </c>
      <c r="BF37" s="12">
        <v>-17.00890768420553</v>
      </c>
      <c r="BG37" s="12">
        <v>-14.25775601888245</v>
      </c>
      <c r="BH37" s="12">
        <v>10.781510357737961</v>
      </c>
      <c r="BI37" s="12">
        <v>48.67271228359439</v>
      </c>
      <c r="BJ37" s="12">
        <v>0.7755959574104512</v>
      </c>
      <c r="BK37" s="12">
        <v>9.672323275371157</v>
      </c>
      <c r="BL37" s="12">
        <v>0.19156281576288312</v>
      </c>
      <c r="BM37" s="12">
        <v>-1.0294200371266244</v>
      </c>
      <c r="BN37" s="12">
        <v>-10.98335335507122</v>
      </c>
      <c r="BO37" s="12">
        <v>5.187352156553273</v>
      </c>
      <c r="BP37" s="47">
        <v>0.8310923134405344</v>
      </c>
      <c r="BQ37" s="47">
        <v>4.547489528018536</v>
      </c>
      <c r="BR37" s="13">
        <v>-63.512683441134335</v>
      </c>
      <c r="BS37" s="1"/>
      <c r="BT37" s="77" t="s">
        <v>161</v>
      </c>
      <c r="BU37" s="8">
        <v>-47.01917906434845</v>
      </c>
      <c r="BV37" s="8">
        <v>-37.30736849811487</v>
      </c>
      <c r="BW37" s="8">
        <v>-26.265720154228678</v>
      </c>
      <c r="BX37" s="8">
        <v>9.895184752927513</v>
      </c>
      <c r="BY37" s="8">
        <v>32.546621753749484</v>
      </c>
      <c r="BZ37" s="8">
        <v>17.542747183870002</v>
      </c>
      <c r="CA37" s="8">
        <v>-2.434618989562999</v>
      </c>
      <c r="CB37" s="8">
        <v>1.3796728376186622</v>
      </c>
      <c r="CC37" s="8">
        <v>-2.3359288097886544</v>
      </c>
      <c r="CD37" s="41">
        <v>3.804471390682434</v>
      </c>
      <c r="CE37" s="165" t="s">
        <v>161</v>
      </c>
      <c r="CF37" s="8">
        <f t="shared" si="32"/>
        <v>58.16411412320005</v>
      </c>
      <c r="CG37" s="8">
        <f t="shared" si="0"/>
        <v>48.71798742282037</v>
      </c>
      <c r="CH37" s="8">
        <f t="shared" si="1"/>
        <v>9.446126700379681</v>
      </c>
      <c r="CI37" s="8">
        <f t="shared" si="2"/>
        <v>7.589268019169504</v>
      </c>
      <c r="CJ37" s="8">
        <f t="shared" si="3"/>
        <v>1.856858681210176</v>
      </c>
      <c r="CK37" s="8">
        <f t="shared" si="4"/>
        <v>7.326832643022851</v>
      </c>
      <c r="CL37" s="8">
        <f t="shared" si="5"/>
        <v>8.599021353672478</v>
      </c>
      <c r="CM37" s="8">
        <f t="shared" si="6"/>
        <v>1.272188710649627</v>
      </c>
      <c r="CN37" s="8">
        <f t="shared" si="7"/>
        <v>-0.34681895674318414</v>
      </c>
      <c r="CO37" s="8">
        <f t="shared" si="8"/>
        <v>0.7134812622920087</v>
      </c>
      <c r="CP37" s="8">
        <f t="shared" si="9"/>
        <v>1.060300219035193</v>
      </c>
      <c r="CQ37" s="13">
        <f t="shared" si="10"/>
        <v>7.502835143552533</v>
      </c>
      <c r="CS37" s="166" t="s">
        <v>161</v>
      </c>
      <c r="CT37" s="42">
        <f t="shared" si="11"/>
        <v>1.3177756552199371</v>
      </c>
      <c r="CU37" s="42">
        <f t="shared" si="12"/>
        <v>1.5110482216661933</v>
      </c>
      <c r="CV37" s="42">
        <f t="shared" si="13"/>
        <v>0.19327256644625604</v>
      </c>
      <c r="CW37" s="42">
        <f t="shared" si="14"/>
        <v>1.1002955670348415</v>
      </c>
      <c r="CX37" s="42">
        <f t="shared" si="15"/>
        <v>2.9420411460890126</v>
      </c>
      <c r="CY37" s="42">
        <f t="shared" si="16"/>
        <v>2.142722775208741</v>
      </c>
      <c r="CZ37" s="42">
        <f t="shared" si="17"/>
        <v>0.17081645621350286</v>
      </c>
      <c r="DA37" s="42">
        <f t="shared" si="18"/>
        <v>0.18943238138168103</v>
      </c>
      <c r="DB37" s="42">
        <f t="shared" si="19"/>
        <v>0.018615925168178157</v>
      </c>
      <c r="DC37" s="42">
        <f t="shared" si="20"/>
        <v>34.509053233777095</v>
      </c>
      <c r="DD37" s="42">
        <f t="shared" si="21"/>
        <v>15.279933056820417</v>
      </c>
      <c r="DE37" s="12">
        <f t="shared" si="22"/>
        <v>14.97800881696199</v>
      </c>
      <c r="DF37" s="9">
        <f t="shared" si="23"/>
        <v>0.30192423985842404</v>
      </c>
      <c r="DH37" s="166" t="s">
        <v>161</v>
      </c>
      <c r="DI37" s="12">
        <f t="shared" si="24"/>
        <v>0.15912363103557256</v>
      </c>
      <c r="DJ37" s="12">
        <f t="shared" si="25"/>
        <v>-0.1346254036983865</v>
      </c>
      <c r="DK37" s="12">
        <f t="shared" si="26"/>
        <v>0.2937490347339591</v>
      </c>
      <c r="DL37" s="12">
        <f t="shared" si="27"/>
        <v>19.069996545921118</v>
      </c>
      <c r="DM37" s="12">
        <f t="shared" si="28"/>
        <v>6.25192895386826</v>
      </c>
      <c r="DN37" s="12">
        <f t="shared" si="29"/>
        <v>2.880652019425876</v>
      </c>
      <c r="DO37" s="12">
        <f t="shared" si="30"/>
        <v>9.93741557262698</v>
      </c>
      <c r="DP37" s="174">
        <f t="shared" si="31"/>
        <v>100</v>
      </c>
      <c r="DQ37" s="22"/>
    </row>
    <row r="38" spans="2:121" ht="12">
      <c r="B38" s="79" t="s">
        <v>124</v>
      </c>
      <c r="C38" s="62">
        <v>14503605</v>
      </c>
      <c r="D38" s="62">
        <v>12142354</v>
      </c>
      <c r="E38" s="62">
        <v>2361251</v>
      </c>
      <c r="F38" s="62">
        <v>1896837</v>
      </c>
      <c r="G38" s="62">
        <v>464414</v>
      </c>
      <c r="H38" s="62">
        <v>2302879</v>
      </c>
      <c r="I38" s="62">
        <v>2511434</v>
      </c>
      <c r="J38" s="62">
        <v>208555</v>
      </c>
      <c r="K38" s="62">
        <v>-111368</v>
      </c>
      <c r="L38" s="62">
        <v>55968</v>
      </c>
      <c r="M38" s="62">
        <v>167336</v>
      </c>
      <c r="N38" s="63">
        <v>2370877</v>
      </c>
      <c r="O38" s="1"/>
      <c r="P38" s="78" t="s">
        <v>162</v>
      </c>
      <c r="Q38" s="10">
        <v>426356</v>
      </c>
      <c r="R38" s="10">
        <v>462848</v>
      </c>
      <c r="S38" s="10">
        <v>36492</v>
      </c>
      <c r="T38" s="10">
        <v>62113</v>
      </c>
      <c r="U38" s="10">
        <v>751932</v>
      </c>
      <c r="V38" s="10">
        <v>1130476</v>
      </c>
      <c r="W38" s="10">
        <v>43370</v>
      </c>
      <c r="X38" s="10">
        <v>48097</v>
      </c>
      <c r="Y38" s="10">
        <v>4727</v>
      </c>
      <c r="Z38" s="10">
        <v>9126775.137762683</v>
      </c>
      <c r="AA38" s="10">
        <v>3156514.137762683</v>
      </c>
      <c r="AB38" s="10">
        <v>3107546.333586067</v>
      </c>
      <c r="AC38" s="11">
        <v>48967.80417661613</v>
      </c>
      <c r="AD38" s="1">
        <v>0</v>
      </c>
      <c r="AE38" s="78" t="s">
        <v>162</v>
      </c>
      <c r="AF38" s="10">
        <v>714842</v>
      </c>
      <c r="AG38" s="10">
        <v>652672</v>
      </c>
      <c r="AH38" s="10">
        <v>62170</v>
      </c>
      <c r="AI38" s="10">
        <v>5255419</v>
      </c>
      <c r="AJ38" s="10">
        <v>1426167</v>
      </c>
      <c r="AK38" s="10">
        <v>745063</v>
      </c>
      <c r="AL38" s="10">
        <v>3084189</v>
      </c>
      <c r="AM38" s="10">
        <v>25933259.13776268</v>
      </c>
      <c r="AN38" s="10">
        <v>12287</v>
      </c>
      <c r="AO38" s="11">
        <v>2110.6257945603224</v>
      </c>
      <c r="AQ38" s="78" t="s">
        <v>162</v>
      </c>
      <c r="AR38" s="12">
        <v>0.9429205272086649</v>
      </c>
      <c r="AS38" s="12">
        <v>0.9890601146843644</v>
      </c>
      <c r="AT38" s="12">
        <v>0.7063193855051201</v>
      </c>
      <c r="AU38" s="12">
        <v>1.1572487770226922</v>
      </c>
      <c r="AV38" s="12">
        <v>-1.0944451425078745</v>
      </c>
      <c r="AW38" s="12">
        <v>6.980980262992856</v>
      </c>
      <c r="AX38" s="12">
        <v>5.881008794488899</v>
      </c>
      <c r="AY38" s="12">
        <v>-4.91442275251443</v>
      </c>
      <c r="AZ38" s="12">
        <v>1.8775495819346428</v>
      </c>
      <c r="BA38" s="12">
        <v>-17.189950581481373</v>
      </c>
      <c r="BB38" s="12">
        <v>-7.592567026534501</v>
      </c>
      <c r="BC38" s="13">
        <v>6.622831061727973</v>
      </c>
      <c r="BE38" s="78" t="s">
        <v>162</v>
      </c>
      <c r="BF38" s="12">
        <v>-1.3172178026927626</v>
      </c>
      <c r="BG38" s="12">
        <v>-0.48077336567157763</v>
      </c>
      <c r="BH38" s="12">
        <v>10.45797136543875</v>
      </c>
      <c r="BI38" s="12">
        <v>39.65195494300425</v>
      </c>
      <c r="BJ38" s="12">
        <v>2.2595696821914903</v>
      </c>
      <c r="BK38" s="12">
        <v>11.732508376409658</v>
      </c>
      <c r="BL38" s="12">
        <v>2.0614675012943002</v>
      </c>
      <c r="BM38" s="12">
        <v>0.81960340418396</v>
      </c>
      <c r="BN38" s="12">
        <v>-9.305448963929393</v>
      </c>
      <c r="BO38" s="12">
        <v>0.38165679895302046</v>
      </c>
      <c r="BP38" s="47">
        <v>-1.9729384635393112</v>
      </c>
      <c r="BQ38" s="47">
        <v>0.6941952742892754</v>
      </c>
      <c r="BR38" s="9">
        <v>-63.43530592020554</v>
      </c>
      <c r="BS38" s="1"/>
      <c r="BT38" s="77" t="s">
        <v>162</v>
      </c>
      <c r="BU38" s="8">
        <v>4.291485453593161</v>
      </c>
      <c r="BV38" s="8">
        <v>8.577617112313698</v>
      </c>
      <c r="BW38" s="8">
        <v>-26.26547748944447</v>
      </c>
      <c r="BX38" s="8">
        <v>1.326783382729817</v>
      </c>
      <c r="BY38" s="8">
        <v>4.938214375587726</v>
      </c>
      <c r="BZ38" s="8">
        <v>10.89738914547763</v>
      </c>
      <c r="CA38" s="8">
        <v>-2.2661209030893614</v>
      </c>
      <c r="CB38" s="8">
        <v>1.2511457188060564</v>
      </c>
      <c r="CC38" s="8">
        <v>-1.443811662789765</v>
      </c>
      <c r="CD38" s="50">
        <v>2.7344375092663142</v>
      </c>
      <c r="CE38" s="167" t="s">
        <v>162</v>
      </c>
      <c r="CF38" s="64">
        <f t="shared" si="32"/>
        <v>55.9266574361284</v>
      </c>
      <c r="CG38" s="64">
        <f t="shared" si="0"/>
        <v>46.821550409446715</v>
      </c>
      <c r="CH38" s="64">
        <f t="shared" si="1"/>
        <v>9.105107026681685</v>
      </c>
      <c r="CI38" s="64">
        <f t="shared" si="2"/>
        <v>7.314302417307523</v>
      </c>
      <c r="CJ38" s="64">
        <f t="shared" si="3"/>
        <v>1.7908046093741616</v>
      </c>
      <c r="CK38" s="64">
        <f t="shared" si="4"/>
        <v>8.880021549804614</v>
      </c>
      <c r="CL38" s="64">
        <f t="shared" si="5"/>
        <v>9.684220508724946</v>
      </c>
      <c r="CM38" s="64">
        <f t="shared" si="6"/>
        <v>0.8041989589203346</v>
      </c>
      <c r="CN38" s="64">
        <f t="shared" si="7"/>
        <v>-0.42944081732415823</v>
      </c>
      <c r="CO38" s="64">
        <f t="shared" si="8"/>
        <v>0.2158155274764608</v>
      </c>
      <c r="CP38" s="64">
        <f t="shared" si="9"/>
        <v>0.645256344800619</v>
      </c>
      <c r="CQ38" s="9">
        <f t="shared" si="10"/>
        <v>9.142225384805764</v>
      </c>
      <c r="CS38" s="166" t="s">
        <v>162</v>
      </c>
      <c r="CT38" s="42">
        <f t="shared" si="11"/>
        <v>1.6440509761426871</v>
      </c>
      <c r="CU38" s="42">
        <f t="shared" si="12"/>
        <v>1.784766031686409</v>
      </c>
      <c r="CV38" s="42">
        <f t="shared" si="13"/>
        <v>0.14071505554372155</v>
      </c>
      <c r="CW38" s="42">
        <f t="shared" si="14"/>
        <v>0.23951096802003663</v>
      </c>
      <c r="CX38" s="42">
        <f t="shared" si="15"/>
        <v>2.899489015266404</v>
      </c>
      <c r="CY38" s="42">
        <f t="shared" si="16"/>
        <v>4.359174425376635</v>
      </c>
      <c r="CZ38" s="42">
        <f t="shared" si="17"/>
        <v>0.16723698232300788</v>
      </c>
      <c r="DA38" s="42">
        <f t="shared" si="18"/>
        <v>0.18546454089900186</v>
      </c>
      <c r="DB38" s="42">
        <f t="shared" si="19"/>
        <v>0.018227558575993966</v>
      </c>
      <c r="DC38" s="42">
        <f t="shared" si="20"/>
        <v>35.19332101406699</v>
      </c>
      <c r="DD38" s="42">
        <f t="shared" si="21"/>
        <v>12.17168316945682</v>
      </c>
      <c r="DE38" s="12">
        <f t="shared" si="22"/>
        <v>11.982860762228754</v>
      </c>
      <c r="DF38" s="65">
        <f t="shared" si="23"/>
        <v>0.18882240722806695</v>
      </c>
      <c r="DH38" s="166" t="s">
        <v>162</v>
      </c>
      <c r="DI38" s="12">
        <f t="shared" si="24"/>
        <v>2.75646804052902</v>
      </c>
      <c r="DJ38" s="12">
        <f t="shared" si="25"/>
        <v>2.5167372775356744</v>
      </c>
      <c r="DK38" s="12">
        <f t="shared" si="26"/>
        <v>0.23973076299334561</v>
      </c>
      <c r="DL38" s="12">
        <f t="shared" si="27"/>
        <v>20.265169804081157</v>
      </c>
      <c r="DM38" s="12">
        <f t="shared" si="28"/>
        <v>5.499374345599659</v>
      </c>
      <c r="DN38" s="12">
        <f t="shared" si="29"/>
        <v>2.873001792956588</v>
      </c>
      <c r="DO38" s="12">
        <f t="shared" si="30"/>
        <v>11.892793665524911</v>
      </c>
      <c r="DP38" s="180">
        <f t="shared" si="31"/>
        <v>100</v>
      </c>
      <c r="DQ38" s="6"/>
    </row>
    <row r="39" spans="2:121" ht="12">
      <c r="B39" s="77" t="s">
        <v>125</v>
      </c>
      <c r="C39" s="1">
        <v>21074380</v>
      </c>
      <c r="D39" s="1">
        <v>17645863</v>
      </c>
      <c r="E39" s="1">
        <v>3428517</v>
      </c>
      <c r="F39" s="1">
        <v>2753031</v>
      </c>
      <c r="G39" s="1">
        <v>675486</v>
      </c>
      <c r="H39" s="1">
        <v>1985741</v>
      </c>
      <c r="I39" s="1">
        <v>2379773</v>
      </c>
      <c r="J39" s="1">
        <v>394032</v>
      </c>
      <c r="K39" s="1">
        <v>-51838</v>
      </c>
      <c r="L39" s="1">
        <v>274505</v>
      </c>
      <c r="M39" s="1">
        <v>326343</v>
      </c>
      <c r="N39" s="7">
        <v>1978686</v>
      </c>
      <c r="O39" s="1"/>
      <c r="P39" s="77" t="s">
        <v>163</v>
      </c>
      <c r="Q39" s="1">
        <v>715841</v>
      </c>
      <c r="R39" s="1">
        <v>777111</v>
      </c>
      <c r="S39" s="1">
        <v>61270</v>
      </c>
      <c r="T39" s="1">
        <v>236250</v>
      </c>
      <c r="U39" s="1">
        <v>952671</v>
      </c>
      <c r="V39" s="1">
        <v>73924</v>
      </c>
      <c r="W39" s="1">
        <v>58893</v>
      </c>
      <c r="X39" s="1">
        <v>65312</v>
      </c>
      <c r="Y39" s="1">
        <v>6419</v>
      </c>
      <c r="Z39" s="1">
        <v>12314810.261559391</v>
      </c>
      <c r="AA39" s="1">
        <v>5203543.261559391</v>
      </c>
      <c r="AB39" s="1">
        <v>5115418.89948321</v>
      </c>
      <c r="AC39" s="7">
        <v>88124.36207618137</v>
      </c>
      <c r="AD39" s="1">
        <v>0</v>
      </c>
      <c r="AE39" s="77" t="s">
        <v>163</v>
      </c>
      <c r="AF39" s="1">
        <v>1283804</v>
      </c>
      <c r="AG39" s="1">
        <v>1206813</v>
      </c>
      <c r="AH39" s="1">
        <v>76991</v>
      </c>
      <c r="AI39" s="1">
        <v>5827463</v>
      </c>
      <c r="AJ39" s="1">
        <v>800311</v>
      </c>
      <c r="AK39" s="1">
        <v>903704</v>
      </c>
      <c r="AL39" s="1">
        <v>4123448</v>
      </c>
      <c r="AM39" s="1">
        <v>35374931.26155939</v>
      </c>
      <c r="AN39" s="1">
        <v>18249</v>
      </c>
      <c r="AO39" s="7">
        <v>1938.4586148040653</v>
      </c>
      <c r="AQ39" s="77" t="s">
        <v>163</v>
      </c>
      <c r="AR39" s="8">
        <v>-0.8935549476639089</v>
      </c>
      <c r="AS39" s="8">
        <v>-0.8484084236690611</v>
      </c>
      <c r="AT39" s="8">
        <v>-1.125265894860212</v>
      </c>
      <c r="AU39" s="8">
        <v>-0.6776428721407713</v>
      </c>
      <c r="AV39" s="8">
        <v>-2.908633045958012</v>
      </c>
      <c r="AW39" s="8">
        <v>7.675627430609026</v>
      </c>
      <c r="AX39" s="8">
        <v>5.295077781990966</v>
      </c>
      <c r="AY39" s="8">
        <v>-5.260500443604521</v>
      </c>
      <c r="AZ39" s="8">
        <v>65.4809152172176</v>
      </c>
      <c r="BA39" s="8">
        <v>35.315459201530096</v>
      </c>
      <c r="BB39" s="8">
        <v>-7.560723441018596</v>
      </c>
      <c r="BC39" s="9">
        <v>2.222596483687252</v>
      </c>
      <c r="BE39" s="77" t="s">
        <v>163</v>
      </c>
      <c r="BF39" s="8">
        <v>-1.6765401134816844</v>
      </c>
      <c r="BG39" s="8">
        <v>-0.8436654277085143</v>
      </c>
      <c r="BH39" s="8">
        <v>10.04741719951146</v>
      </c>
      <c r="BI39" s="8">
        <v>26.144645860586806</v>
      </c>
      <c r="BJ39" s="8">
        <v>0.1402237062155682</v>
      </c>
      <c r="BK39" s="8">
        <v>7.143995941734908</v>
      </c>
      <c r="BL39" s="8">
        <v>0.335627640725092</v>
      </c>
      <c r="BM39" s="8">
        <v>-0.8862449921087775</v>
      </c>
      <c r="BN39" s="8">
        <v>-10.847222222222221</v>
      </c>
      <c r="BO39" s="8">
        <v>-2.5371858053196266</v>
      </c>
      <c r="BP39" s="40">
        <v>-8.297907120718884</v>
      </c>
      <c r="BQ39" s="40">
        <v>-5.928039917039983</v>
      </c>
      <c r="BR39" s="46">
        <v>-62.75818605488721</v>
      </c>
      <c r="BS39" s="1"/>
      <c r="BT39" s="77" t="s">
        <v>163</v>
      </c>
      <c r="BU39" s="8">
        <v>7.778714315937229</v>
      </c>
      <c r="BV39" s="8">
        <v>11.04993880724743</v>
      </c>
      <c r="BW39" s="8">
        <v>-26.266544082437893</v>
      </c>
      <c r="BX39" s="8">
        <v>0.9985881772234476</v>
      </c>
      <c r="BY39" s="8">
        <v>19.39790150218786</v>
      </c>
      <c r="BZ39" s="8">
        <v>3.9648428512263587</v>
      </c>
      <c r="CA39" s="8">
        <v>-2.526264580172124</v>
      </c>
      <c r="CB39" s="8">
        <v>-1.0324522089174728</v>
      </c>
      <c r="CC39" s="8">
        <v>-2.155380408557182</v>
      </c>
      <c r="CD39" s="50">
        <v>1.1476647406148333</v>
      </c>
      <c r="CE39" s="165" t="s">
        <v>163</v>
      </c>
      <c r="CF39" s="8">
        <f t="shared" si="32"/>
        <v>59.574334842314556</v>
      </c>
      <c r="CG39" s="8">
        <f t="shared" si="0"/>
        <v>49.88239516149985</v>
      </c>
      <c r="CH39" s="8">
        <f t="shared" si="1"/>
        <v>9.691939680814704</v>
      </c>
      <c r="CI39" s="8">
        <f t="shared" si="2"/>
        <v>7.782434910316321</v>
      </c>
      <c r="CJ39" s="8">
        <f t="shared" si="3"/>
        <v>1.9095047704983819</v>
      </c>
      <c r="CK39" s="8">
        <f t="shared" si="4"/>
        <v>5.613413027767011</v>
      </c>
      <c r="CL39" s="8">
        <f t="shared" si="5"/>
        <v>6.727286570266809</v>
      </c>
      <c r="CM39" s="8">
        <f t="shared" si="6"/>
        <v>1.1138735424997979</v>
      </c>
      <c r="CN39" s="8">
        <f t="shared" si="7"/>
        <v>-0.1465388006458981</v>
      </c>
      <c r="CO39" s="8">
        <f t="shared" si="8"/>
        <v>0.7759873735734839</v>
      </c>
      <c r="CP39" s="8">
        <f t="shared" si="9"/>
        <v>0.9225261742193821</v>
      </c>
      <c r="CQ39" s="46">
        <f t="shared" si="10"/>
        <v>5.593469526116547</v>
      </c>
      <c r="CS39" s="165" t="s">
        <v>163</v>
      </c>
      <c r="CT39" s="38">
        <f t="shared" si="11"/>
        <v>2.023582730683289</v>
      </c>
      <c r="CU39" s="38">
        <f t="shared" si="12"/>
        <v>2.1967844806654293</v>
      </c>
      <c r="CV39" s="38">
        <f t="shared" si="13"/>
        <v>0.17320174998214005</v>
      </c>
      <c r="CW39" s="38">
        <f t="shared" si="14"/>
        <v>0.6678458206835415</v>
      </c>
      <c r="CX39" s="38">
        <f t="shared" si="15"/>
        <v>2.6930681305244875</v>
      </c>
      <c r="CY39" s="38">
        <f t="shared" si="16"/>
        <v>0.20897284422522802</v>
      </c>
      <c r="CZ39" s="38">
        <f t="shared" si="17"/>
        <v>0.16648230229636324</v>
      </c>
      <c r="DA39" s="38">
        <f t="shared" si="18"/>
        <v>0.184627920594639</v>
      </c>
      <c r="DB39" s="38">
        <f t="shared" si="19"/>
        <v>0.01814561829827578</v>
      </c>
      <c r="DC39" s="38">
        <f t="shared" si="20"/>
        <v>34.812252129918434</v>
      </c>
      <c r="DD39" s="38">
        <f t="shared" si="21"/>
        <v>14.709691513136272</v>
      </c>
      <c r="DE39" s="8">
        <f t="shared" si="22"/>
        <v>14.460576224615718</v>
      </c>
      <c r="DF39" s="9">
        <f t="shared" si="23"/>
        <v>0.24911528852055412</v>
      </c>
      <c r="DH39" s="165" t="s">
        <v>163</v>
      </c>
      <c r="DI39" s="8">
        <f t="shared" si="24"/>
        <v>3.6291349670976225</v>
      </c>
      <c r="DJ39" s="8">
        <f t="shared" si="25"/>
        <v>3.411492141361129</v>
      </c>
      <c r="DK39" s="8">
        <f t="shared" si="26"/>
        <v>0.21764282573649335</v>
      </c>
      <c r="DL39" s="8">
        <f t="shared" si="27"/>
        <v>16.473425649684543</v>
      </c>
      <c r="DM39" s="8">
        <f t="shared" si="28"/>
        <v>2.262367646971707</v>
      </c>
      <c r="DN39" s="8">
        <f t="shared" si="29"/>
        <v>2.5546452467089913</v>
      </c>
      <c r="DO39" s="8">
        <f t="shared" si="30"/>
        <v>11.656412756003844</v>
      </c>
      <c r="DP39" s="175">
        <f t="shared" si="31"/>
        <v>100</v>
      </c>
      <c r="DQ39" s="6"/>
    </row>
    <row r="40" spans="2:121" ht="12">
      <c r="B40" s="78" t="s">
        <v>23</v>
      </c>
      <c r="C40" s="10">
        <v>5013364</v>
      </c>
      <c r="D40" s="10">
        <v>4197038</v>
      </c>
      <c r="E40" s="10">
        <v>816326</v>
      </c>
      <c r="F40" s="10">
        <v>655855</v>
      </c>
      <c r="G40" s="10">
        <v>160471</v>
      </c>
      <c r="H40" s="10">
        <v>535277</v>
      </c>
      <c r="I40" s="10">
        <v>614261</v>
      </c>
      <c r="J40" s="10">
        <v>78984</v>
      </c>
      <c r="K40" s="10">
        <v>17328</v>
      </c>
      <c r="L40" s="10">
        <v>78887</v>
      </c>
      <c r="M40" s="10">
        <v>61559</v>
      </c>
      <c r="N40" s="7">
        <v>510112</v>
      </c>
      <c r="O40" s="1"/>
      <c r="P40" s="78" t="s">
        <v>23</v>
      </c>
      <c r="Q40" s="10">
        <v>193641</v>
      </c>
      <c r="R40" s="10">
        <v>210212</v>
      </c>
      <c r="S40" s="10">
        <v>16571</v>
      </c>
      <c r="T40" s="10">
        <v>44749</v>
      </c>
      <c r="U40" s="10">
        <v>234215</v>
      </c>
      <c r="V40" s="10">
        <v>37507</v>
      </c>
      <c r="W40" s="10">
        <v>7837</v>
      </c>
      <c r="X40" s="10">
        <v>8691</v>
      </c>
      <c r="Y40" s="10">
        <v>854</v>
      </c>
      <c r="Z40" s="10">
        <v>3222459.9154093866</v>
      </c>
      <c r="AA40" s="10">
        <v>1365041.9154093866</v>
      </c>
      <c r="AB40" s="10">
        <v>1353865.3023721846</v>
      </c>
      <c r="AC40" s="11">
        <v>11176.613037202122</v>
      </c>
      <c r="AD40" s="1">
        <v>0</v>
      </c>
      <c r="AE40" s="78" t="s">
        <v>23</v>
      </c>
      <c r="AF40" s="10">
        <v>45208</v>
      </c>
      <c r="AG40" s="10">
        <v>26902</v>
      </c>
      <c r="AH40" s="10">
        <v>18306</v>
      </c>
      <c r="AI40" s="10">
        <v>1812210</v>
      </c>
      <c r="AJ40" s="10">
        <v>311735</v>
      </c>
      <c r="AK40" s="10">
        <v>145343</v>
      </c>
      <c r="AL40" s="10">
        <v>1355132</v>
      </c>
      <c r="AM40" s="10">
        <v>8771100.915409386</v>
      </c>
      <c r="AN40" s="1">
        <v>4804</v>
      </c>
      <c r="AO40" s="7">
        <v>1825.7911980452511</v>
      </c>
      <c r="AQ40" s="78" t="s">
        <v>23</v>
      </c>
      <c r="AR40" s="12">
        <v>0.7380085664292104</v>
      </c>
      <c r="AS40" s="12">
        <v>0.7869814272191066</v>
      </c>
      <c r="AT40" s="12">
        <v>0.4869702229279762</v>
      </c>
      <c r="AU40" s="12">
        <v>0.947671071790278</v>
      </c>
      <c r="AV40" s="12">
        <v>-1.3530294088718402</v>
      </c>
      <c r="AW40" s="12">
        <v>4.833762896693276</v>
      </c>
      <c r="AX40" s="12">
        <v>2.821192252517965</v>
      </c>
      <c r="AY40" s="12">
        <v>-9.01613850779279</v>
      </c>
      <c r="AZ40" s="12">
        <v>60.370198981952804</v>
      </c>
      <c r="BA40" s="12">
        <v>-3.2725979694933542</v>
      </c>
      <c r="BB40" s="12">
        <v>-12.992042515300136</v>
      </c>
      <c r="BC40" s="13">
        <v>3.6880447508781056</v>
      </c>
      <c r="BE40" s="78" t="s">
        <v>23</v>
      </c>
      <c r="BF40" s="12">
        <v>-1.9186644312638972</v>
      </c>
      <c r="BG40" s="12">
        <v>-1.09066955253376</v>
      </c>
      <c r="BH40" s="12">
        <v>9.734454671876035</v>
      </c>
      <c r="BI40" s="12">
        <v>37.060859444393394</v>
      </c>
      <c r="BJ40" s="12">
        <v>2.5141046347238816</v>
      </c>
      <c r="BK40" s="12">
        <v>12.232562314850833</v>
      </c>
      <c r="BL40" s="12">
        <v>0.17895947846094848</v>
      </c>
      <c r="BM40" s="12">
        <v>-1.036210430425871</v>
      </c>
      <c r="BN40" s="12">
        <v>-10.948905109489052</v>
      </c>
      <c r="BO40" s="12">
        <v>2.1668787884094027</v>
      </c>
      <c r="BP40" s="40">
        <v>4.014043799920232</v>
      </c>
      <c r="BQ40" s="40">
        <v>5.70980402592421</v>
      </c>
      <c r="BR40" s="13">
        <v>-64.65937378345082</v>
      </c>
      <c r="BS40" s="1"/>
      <c r="BT40" s="78" t="s">
        <v>23</v>
      </c>
      <c r="BU40" s="12">
        <v>30.474183959133022</v>
      </c>
      <c r="BV40" s="12">
        <v>173.89533699857463</v>
      </c>
      <c r="BW40" s="12">
        <v>-26.2657590526443</v>
      </c>
      <c r="BX40" s="12">
        <v>0.28266251711303514</v>
      </c>
      <c r="BY40" s="12">
        <v>5.962752342849762</v>
      </c>
      <c r="BZ40" s="12">
        <v>18.387377921136444</v>
      </c>
      <c r="CA40" s="12">
        <v>-2.5183075085962567</v>
      </c>
      <c r="CB40" s="12">
        <v>1.5015580651729028</v>
      </c>
      <c r="CC40" s="12">
        <v>-2.4370430544272947</v>
      </c>
      <c r="CD40" s="50">
        <v>4.036984161721769</v>
      </c>
      <c r="CE40" s="166" t="s">
        <v>23</v>
      </c>
      <c r="CF40" s="12">
        <f t="shared" si="32"/>
        <v>57.157750758429216</v>
      </c>
      <c r="CG40" s="12">
        <f t="shared" si="0"/>
        <v>47.850754887866955</v>
      </c>
      <c r="CH40" s="12">
        <f t="shared" si="1"/>
        <v>9.306995870562258</v>
      </c>
      <c r="CI40" s="12">
        <f t="shared" si="2"/>
        <v>7.4774535867871545</v>
      </c>
      <c r="CJ40" s="12">
        <f t="shared" si="3"/>
        <v>1.8295422837751047</v>
      </c>
      <c r="CK40" s="12">
        <f t="shared" si="4"/>
        <v>6.1027344818209315</v>
      </c>
      <c r="CL40" s="12">
        <f t="shared" si="5"/>
        <v>7.003237175402282</v>
      </c>
      <c r="CM40" s="12">
        <f t="shared" si="6"/>
        <v>0.9005026935813504</v>
      </c>
      <c r="CN40" s="12">
        <f t="shared" si="7"/>
        <v>0.19755786835786537</v>
      </c>
      <c r="CO40" s="12">
        <f t="shared" si="8"/>
        <v>0.899396789078193</v>
      </c>
      <c r="CP40" s="12">
        <f t="shared" si="9"/>
        <v>0.7018389207203275</v>
      </c>
      <c r="CQ40" s="13">
        <f t="shared" si="10"/>
        <v>5.815826370254353</v>
      </c>
      <c r="CS40" s="166" t="s">
        <v>23</v>
      </c>
      <c r="CT40" s="42">
        <f t="shared" si="11"/>
        <v>2.2077160195455567</v>
      </c>
      <c r="CU40" s="42">
        <f t="shared" si="12"/>
        <v>2.396643272347853</v>
      </c>
      <c r="CV40" s="42">
        <f t="shared" si="13"/>
        <v>0.1889272528022961</v>
      </c>
      <c r="CW40" s="42">
        <f t="shared" si="14"/>
        <v>0.5101868104308701</v>
      </c>
      <c r="CX40" s="42">
        <f t="shared" si="15"/>
        <v>2.6703033320312466</v>
      </c>
      <c r="CY40" s="42">
        <f t="shared" si="16"/>
        <v>0.4276202082466792</v>
      </c>
      <c r="CZ40" s="42">
        <f t="shared" si="17"/>
        <v>0.08935024320871371</v>
      </c>
      <c r="DA40" s="42">
        <f t="shared" si="18"/>
        <v>0.09908676326744045</v>
      </c>
      <c r="DB40" s="42">
        <f t="shared" si="19"/>
        <v>0.009736520058726744</v>
      </c>
      <c r="DC40" s="42">
        <f t="shared" si="20"/>
        <v>36.739514759749866</v>
      </c>
      <c r="DD40" s="38">
        <f t="shared" si="21"/>
        <v>15.562948466494461</v>
      </c>
      <c r="DE40" s="8">
        <f t="shared" si="22"/>
        <v>15.435523036722392</v>
      </c>
      <c r="DF40" s="9">
        <f t="shared" si="23"/>
        <v>0.12742542977206708</v>
      </c>
      <c r="DH40" s="166" t="s">
        <v>23</v>
      </c>
      <c r="DI40" s="8">
        <f t="shared" si="24"/>
        <v>0.5154199049355019</v>
      </c>
      <c r="DJ40" s="12">
        <f t="shared" si="25"/>
        <v>0.3067117829272446</v>
      </c>
      <c r="DK40" s="12">
        <f t="shared" si="26"/>
        <v>0.20870812200825734</v>
      </c>
      <c r="DL40" s="12">
        <f t="shared" si="27"/>
        <v>20.6611463883199</v>
      </c>
      <c r="DM40" s="12">
        <f t="shared" si="28"/>
        <v>3.554114848369065</v>
      </c>
      <c r="DN40" s="12">
        <f t="shared" si="29"/>
        <v>1.6570667855919454</v>
      </c>
      <c r="DO40" s="12">
        <f t="shared" si="30"/>
        <v>15.449964754358888</v>
      </c>
      <c r="DP40" s="175">
        <f t="shared" si="31"/>
        <v>100</v>
      </c>
      <c r="DQ40" s="6"/>
    </row>
    <row r="41" spans="2:121" ht="12">
      <c r="B41" s="77" t="s">
        <v>24</v>
      </c>
      <c r="C41" s="1">
        <v>13642722</v>
      </c>
      <c r="D41" s="1">
        <v>11423073</v>
      </c>
      <c r="E41" s="1">
        <v>2219649</v>
      </c>
      <c r="F41" s="1">
        <v>1782530</v>
      </c>
      <c r="G41" s="1">
        <v>437119</v>
      </c>
      <c r="H41" s="1">
        <v>2490696</v>
      </c>
      <c r="I41" s="1">
        <v>2967098</v>
      </c>
      <c r="J41" s="1">
        <v>476402</v>
      </c>
      <c r="K41" s="1">
        <v>-31458</v>
      </c>
      <c r="L41" s="1">
        <v>408445</v>
      </c>
      <c r="M41" s="1">
        <v>439903</v>
      </c>
      <c r="N41" s="43">
        <v>2497745</v>
      </c>
      <c r="O41" s="1"/>
      <c r="P41" s="77" t="s">
        <v>24</v>
      </c>
      <c r="Q41" s="1">
        <v>350192</v>
      </c>
      <c r="R41" s="1">
        <v>384031</v>
      </c>
      <c r="S41" s="1">
        <v>33839</v>
      </c>
      <c r="T41" s="1">
        <v>112959</v>
      </c>
      <c r="U41" s="1">
        <v>651507</v>
      </c>
      <c r="V41" s="1">
        <v>1383087</v>
      </c>
      <c r="W41" s="1">
        <v>24409</v>
      </c>
      <c r="X41" s="1">
        <v>27069</v>
      </c>
      <c r="Y41" s="1">
        <v>2660</v>
      </c>
      <c r="Z41" s="1">
        <v>7934988.005312513</v>
      </c>
      <c r="AA41" s="1">
        <v>4036793.0053125126</v>
      </c>
      <c r="AB41" s="1">
        <v>4022612.6141548026</v>
      </c>
      <c r="AC41" s="7">
        <v>14180.391157710026</v>
      </c>
      <c r="AD41" s="1">
        <v>0</v>
      </c>
      <c r="AE41" s="77" t="s">
        <v>24</v>
      </c>
      <c r="AF41" s="1">
        <v>60917</v>
      </c>
      <c r="AG41" s="1">
        <v>30157</v>
      </c>
      <c r="AH41" s="1">
        <v>30760</v>
      </c>
      <c r="AI41" s="1">
        <v>3837278</v>
      </c>
      <c r="AJ41" s="1">
        <v>639879</v>
      </c>
      <c r="AK41" s="1">
        <v>689254</v>
      </c>
      <c r="AL41" s="1">
        <v>2508145</v>
      </c>
      <c r="AM41" s="1">
        <v>24068406.005312514</v>
      </c>
      <c r="AN41" s="19">
        <v>10924</v>
      </c>
      <c r="AO41" s="43">
        <v>2203.2594292669824</v>
      </c>
      <c r="AQ41" s="77" t="s">
        <v>24</v>
      </c>
      <c r="AR41" s="8">
        <v>-0.14598905572469448</v>
      </c>
      <c r="AS41" s="8">
        <v>-0.1017952964801128</v>
      </c>
      <c r="AT41" s="8">
        <v>-0.3728082479224221</v>
      </c>
      <c r="AU41" s="8">
        <v>0.07230909668646933</v>
      </c>
      <c r="AV41" s="8">
        <v>-2.1476876652347254</v>
      </c>
      <c r="AW41" s="8">
        <v>11.17898027816439</v>
      </c>
      <c r="AX41" s="8">
        <v>9.009861631486093</v>
      </c>
      <c r="AY41" s="8">
        <v>-1.0801405303942657</v>
      </c>
      <c r="AZ41" s="8">
        <v>66.75262635016594</v>
      </c>
      <c r="BA41" s="8">
        <v>15.46181049275051</v>
      </c>
      <c r="BB41" s="8">
        <v>-1.8877392850053638</v>
      </c>
      <c r="BC41" s="9">
        <v>8.124633938237995</v>
      </c>
      <c r="BE41" s="77" t="s">
        <v>24</v>
      </c>
      <c r="BF41" s="8">
        <v>-10.819324788566686</v>
      </c>
      <c r="BG41" s="8">
        <v>-9.184619386572706</v>
      </c>
      <c r="BH41" s="8">
        <v>12.075646673069917</v>
      </c>
      <c r="BI41" s="8">
        <v>110.70509233351986</v>
      </c>
      <c r="BJ41" s="8">
        <v>1.209058540616786</v>
      </c>
      <c r="BK41" s="8">
        <v>13.363140854882996</v>
      </c>
      <c r="BL41" s="8">
        <v>-1.6361071932299014</v>
      </c>
      <c r="BM41" s="8">
        <v>-2.8357083886715246</v>
      </c>
      <c r="BN41" s="8">
        <v>-12.614980289093298</v>
      </c>
      <c r="BO41" s="8">
        <v>-7.805873425493441</v>
      </c>
      <c r="BP41" s="44">
        <v>-16.950120170063272</v>
      </c>
      <c r="BQ41" s="44">
        <v>-16.56180412854596</v>
      </c>
      <c r="BR41" s="9">
        <v>-64.20575648539577</v>
      </c>
      <c r="BS41" s="1"/>
      <c r="BT41" s="77" t="s">
        <v>24</v>
      </c>
      <c r="BU41" s="8">
        <v>-13.97362029034627</v>
      </c>
      <c r="BV41" s="8">
        <v>3.65011170304176</v>
      </c>
      <c r="BW41" s="8">
        <v>-26.265071793273727</v>
      </c>
      <c r="BX41" s="8">
        <v>4.406381034187688</v>
      </c>
      <c r="BY41" s="8">
        <v>15.749001476078838</v>
      </c>
      <c r="BZ41" s="8">
        <v>21.22225798338689</v>
      </c>
      <c r="CA41" s="8">
        <v>-1.7925734731546645</v>
      </c>
      <c r="CB41" s="8">
        <v>-1.800695250523583</v>
      </c>
      <c r="CC41" s="8">
        <v>-0.18274853801169588</v>
      </c>
      <c r="CD41" s="51">
        <v>-1.620908899828809</v>
      </c>
      <c r="CE41" s="165" t="s">
        <v>24</v>
      </c>
      <c r="CF41" s="8">
        <f t="shared" si="32"/>
        <v>56.68311394193991</v>
      </c>
      <c r="CG41" s="8">
        <f t="shared" si="0"/>
        <v>47.46086216710253</v>
      </c>
      <c r="CH41" s="8">
        <f t="shared" si="1"/>
        <v>9.222251774837382</v>
      </c>
      <c r="CI41" s="8">
        <f t="shared" si="2"/>
        <v>7.406099097740623</v>
      </c>
      <c r="CJ41" s="8">
        <f t="shared" si="3"/>
        <v>1.8161526770967575</v>
      </c>
      <c r="CK41" s="8">
        <f t="shared" si="4"/>
        <v>10.348404457903193</v>
      </c>
      <c r="CL41" s="8">
        <f t="shared" si="5"/>
        <v>12.32777110102383</v>
      </c>
      <c r="CM41" s="8">
        <f t="shared" si="6"/>
        <v>1.9793666431206367</v>
      </c>
      <c r="CN41" s="8">
        <f t="shared" si="7"/>
        <v>-0.1307024652694342</v>
      </c>
      <c r="CO41" s="8">
        <f t="shared" si="8"/>
        <v>1.6970172428944639</v>
      </c>
      <c r="CP41" s="8">
        <f t="shared" si="9"/>
        <v>1.8277197081638983</v>
      </c>
      <c r="CQ41" s="9">
        <f t="shared" si="10"/>
        <v>10.377691814940647</v>
      </c>
      <c r="CS41" s="165" t="s">
        <v>24</v>
      </c>
      <c r="CT41" s="38">
        <f t="shared" si="11"/>
        <v>1.4549862584281803</v>
      </c>
      <c r="CU41" s="38">
        <f t="shared" si="12"/>
        <v>1.5955813605405964</v>
      </c>
      <c r="CV41" s="38">
        <f t="shared" si="13"/>
        <v>0.14059510211241602</v>
      </c>
      <c r="CW41" s="38">
        <f t="shared" si="14"/>
        <v>0.46932480686534483</v>
      </c>
      <c r="CX41" s="38">
        <f t="shared" si="15"/>
        <v>2.7068971657541248</v>
      </c>
      <c r="CY41" s="38">
        <f t="shared" si="16"/>
        <v>5.746483583892998</v>
      </c>
      <c r="CZ41" s="38">
        <f t="shared" si="17"/>
        <v>0.10141510823197974</v>
      </c>
      <c r="DA41" s="38">
        <f t="shared" si="18"/>
        <v>0.11246694107630217</v>
      </c>
      <c r="DB41" s="38">
        <f t="shared" si="19"/>
        <v>0.011051832844322427</v>
      </c>
      <c r="DC41" s="38">
        <f t="shared" si="20"/>
        <v>32.96848160015689</v>
      </c>
      <c r="DD41" s="45">
        <f t="shared" si="21"/>
        <v>16.77216598565559</v>
      </c>
      <c r="DE41" s="20">
        <f t="shared" si="22"/>
        <v>16.71324895079013</v>
      </c>
      <c r="DF41" s="46">
        <f t="shared" si="23"/>
        <v>0.058917034865458275</v>
      </c>
      <c r="DH41" s="165" t="s">
        <v>24</v>
      </c>
      <c r="DI41" s="20">
        <f t="shared" si="24"/>
        <v>0.2530994366081163</v>
      </c>
      <c r="DJ41" s="8">
        <f t="shared" si="25"/>
        <v>0.12529703875422235</v>
      </c>
      <c r="DK41" s="8">
        <f t="shared" si="26"/>
        <v>0.12780239785389394</v>
      </c>
      <c r="DL41" s="8">
        <f t="shared" si="27"/>
        <v>15.943216177893188</v>
      </c>
      <c r="DM41" s="8">
        <f t="shared" si="28"/>
        <v>2.658584867891801</v>
      </c>
      <c r="DN41" s="8">
        <f t="shared" si="29"/>
        <v>2.8637293215340645</v>
      </c>
      <c r="DO41" s="8">
        <f t="shared" si="30"/>
        <v>10.420901988467323</v>
      </c>
      <c r="DP41" s="181">
        <f t="shared" si="31"/>
        <v>100</v>
      </c>
      <c r="DQ41" s="6"/>
    </row>
    <row r="42" spans="2:121" ht="12">
      <c r="B42" s="77" t="s">
        <v>25</v>
      </c>
      <c r="C42" s="1">
        <v>11765832</v>
      </c>
      <c r="D42" s="1">
        <v>9854396</v>
      </c>
      <c r="E42" s="1">
        <v>1911436</v>
      </c>
      <c r="F42" s="1">
        <v>1535607</v>
      </c>
      <c r="G42" s="1">
        <v>375829</v>
      </c>
      <c r="H42" s="1">
        <v>5798672</v>
      </c>
      <c r="I42" s="1">
        <v>6046221</v>
      </c>
      <c r="J42" s="1">
        <v>247549</v>
      </c>
      <c r="K42" s="1">
        <v>-99403</v>
      </c>
      <c r="L42" s="1">
        <v>113694</v>
      </c>
      <c r="M42" s="1">
        <v>213097</v>
      </c>
      <c r="N42" s="7">
        <v>5882848</v>
      </c>
      <c r="O42" s="1"/>
      <c r="P42" s="77" t="s">
        <v>25</v>
      </c>
      <c r="Q42" s="1">
        <v>339377</v>
      </c>
      <c r="R42" s="1">
        <v>372169</v>
      </c>
      <c r="S42" s="1">
        <v>32792</v>
      </c>
      <c r="T42" s="1">
        <v>2663024</v>
      </c>
      <c r="U42" s="1">
        <v>586309</v>
      </c>
      <c r="V42" s="1">
        <v>2294138</v>
      </c>
      <c r="W42" s="1">
        <v>15227</v>
      </c>
      <c r="X42" s="1">
        <v>16887</v>
      </c>
      <c r="Y42" s="1">
        <v>1660</v>
      </c>
      <c r="Z42" s="1">
        <v>5702526.80394906</v>
      </c>
      <c r="AA42" s="1">
        <v>2692692.8039490595</v>
      </c>
      <c r="AB42" s="1">
        <v>2595939.355819741</v>
      </c>
      <c r="AC42" s="7">
        <v>96753.44812931864</v>
      </c>
      <c r="AD42" s="1">
        <v>0</v>
      </c>
      <c r="AE42" s="77" t="s">
        <v>25</v>
      </c>
      <c r="AF42" s="1">
        <v>-388314</v>
      </c>
      <c r="AG42" s="1">
        <v>-425317</v>
      </c>
      <c r="AH42" s="1">
        <v>37003</v>
      </c>
      <c r="AI42" s="1">
        <v>3398148</v>
      </c>
      <c r="AJ42" s="1">
        <v>674361</v>
      </c>
      <c r="AK42" s="1">
        <v>599522</v>
      </c>
      <c r="AL42" s="1">
        <v>2124265</v>
      </c>
      <c r="AM42" s="1">
        <v>23267030.803949058</v>
      </c>
      <c r="AN42" s="1">
        <v>10079</v>
      </c>
      <c r="AO42" s="7">
        <v>2308.466197435168</v>
      </c>
      <c r="AQ42" s="77" t="s">
        <v>25</v>
      </c>
      <c r="AR42" s="8">
        <v>0.5130458672709951</v>
      </c>
      <c r="AS42" s="8">
        <v>0.5550509637703098</v>
      </c>
      <c r="AT42" s="8">
        <v>0.2970445094515355</v>
      </c>
      <c r="AU42" s="8">
        <v>0.7474672191700116</v>
      </c>
      <c r="AV42" s="8">
        <v>-1.5022499678950416</v>
      </c>
      <c r="AW42" s="8">
        <v>-0.7430909928717218</v>
      </c>
      <c r="AX42" s="8">
        <v>-0.8189112361701488</v>
      </c>
      <c r="AY42" s="8">
        <v>-2.562396923549254</v>
      </c>
      <c r="AZ42" s="8">
        <v>-0.6969558830978069</v>
      </c>
      <c r="BA42" s="8">
        <v>-8.11492302097224</v>
      </c>
      <c r="BB42" s="8">
        <v>-4.204540346145201</v>
      </c>
      <c r="BC42" s="9">
        <v>-0.721479681382476</v>
      </c>
      <c r="BE42" s="77" t="s">
        <v>25</v>
      </c>
      <c r="BF42" s="8">
        <v>-12.276443569044979</v>
      </c>
      <c r="BG42" s="8">
        <v>-10.668577298999558</v>
      </c>
      <c r="BH42" s="8">
        <v>10.243738443435872</v>
      </c>
      <c r="BI42" s="8">
        <v>-4.735425867801293</v>
      </c>
      <c r="BJ42" s="8">
        <v>0.4258139881436669</v>
      </c>
      <c r="BK42" s="8">
        <v>6.234290403184429</v>
      </c>
      <c r="BL42" s="8">
        <v>0.18422264622672543</v>
      </c>
      <c r="BM42" s="8">
        <v>-1.0314716052276856</v>
      </c>
      <c r="BN42" s="8">
        <v>-10.944206008583691</v>
      </c>
      <c r="BO42" s="8">
        <v>-8.661562083708338</v>
      </c>
      <c r="BP42" s="40">
        <v>-3.7098896396779755</v>
      </c>
      <c r="BQ42" s="40">
        <v>2.607221114803005</v>
      </c>
      <c r="BR42" s="9">
        <v>-63.68935654767524</v>
      </c>
      <c r="BS42" s="1"/>
      <c r="BT42" s="77" t="s">
        <v>25</v>
      </c>
      <c r="BU42" s="8">
        <v>-710.7870894677236</v>
      </c>
      <c r="BV42" s="8">
        <v>-3275.9035244922343</v>
      </c>
      <c r="BW42" s="8">
        <v>-26.2653435357883</v>
      </c>
      <c r="BX42" s="8">
        <v>0.43945520323473086</v>
      </c>
      <c r="BY42" s="8">
        <v>5.475535424092794</v>
      </c>
      <c r="BZ42" s="8">
        <v>8.572080523300036</v>
      </c>
      <c r="CA42" s="8">
        <v>-3.078559992772862</v>
      </c>
      <c r="CB42" s="8">
        <v>-2.2030152756571475</v>
      </c>
      <c r="CC42" s="8">
        <v>-1.735400214487667</v>
      </c>
      <c r="CD42" s="50">
        <v>-0.47587336862935614</v>
      </c>
      <c r="CE42" s="165" t="s">
        <v>25</v>
      </c>
      <c r="CF42" s="8">
        <f t="shared" si="32"/>
        <v>50.568687079758426</v>
      </c>
      <c r="CG42" s="8">
        <f t="shared" si="0"/>
        <v>42.35347467854573</v>
      </c>
      <c r="CH42" s="8">
        <f t="shared" si="1"/>
        <v>8.215212401212693</v>
      </c>
      <c r="CI42" s="8">
        <f t="shared" si="2"/>
        <v>6.599926793148721</v>
      </c>
      <c r="CJ42" s="8">
        <f t="shared" si="3"/>
        <v>1.615285608063971</v>
      </c>
      <c r="CK42" s="8">
        <f t="shared" si="4"/>
        <v>24.922268977336827</v>
      </c>
      <c r="CL42" s="8">
        <f t="shared" si="5"/>
        <v>25.986216509301173</v>
      </c>
      <c r="CM42" s="8">
        <f t="shared" si="6"/>
        <v>1.0639475319643454</v>
      </c>
      <c r="CN42" s="8">
        <f t="shared" si="7"/>
        <v>-0.42722683799915095</v>
      </c>
      <c r="CO42" s="8">
        <f t="shared" si="8"/>
        <v>0.48864851281626787</v>
      </c>
      <c r="CP42" s="8">
        <f t="shared" si="9"/>
        <v>0.9158753508154187</v>
      </c>
      <c r="CQ42" s="9">
        <f t="shared" si="10"/>
        <v>25.284051280842927</v>
      </c>
      <c r="CS42" s="165" t="s">
        <v>25</v>
      </c>
      <c r="CT42" s="38">
        <f t="shared" si="11"/>
        <v>1.4586175729066313</v>
      </c>
      <c r="CU42" s="38">
        <f t="shared" si="12"/>
        <v>1.5995551952285747</v>
      </c>
      <c r="CV42" s="38">
        <f t="shared" si="13"/>
        <v>0.1409376223219436</v>
      </c>
      <c r="CW42" s="38">
        <f t="shared" si="14"/>
        <v>11.44548276245034</v>
      </c>
      <c r="CX42" s="38">
        <f t="shared" si="15"/>
        <v>2.519913283909381</v>
      </c>
      <c r="CY42" s="38">
        <f t="shared" si="16"/>
        <v>9.860037661576575</v>
      </c>
      <c r="CZ42" s="38">
        <f t="shared" si="17"/>
        <v>0.06544453449305426</v>
      </c>
      <c r="DA42" s="38">
        <f t="shared" si="18"/>
        <v>0.07257909332003724</v>
      </c>
      <c r="DB42" s="38">
        <f t="shared" si="19"/>
        <v>0.007134558826982994</v>
      </c>
      <c r="DC42" s="38">
        <f t="shared" si="20"/>
        <v>24.509043942904754</v>
      </c>
      <c r="DD42" s="38">
        <f t="shared" si="21"/>
        <v>11.572997116125514</v>
      </c>
      <c r="DE42" s="8">
        <f t="shared" si="22"/>
        <v>11.15715785866041</v>
      </c>
      <c r="DF42" s="9">
        <f t="shared" si="23"/>
        <v>0.41583925746510336</v>
      </c>
      <c r="DH42" s="165" t="s">
        <v>25</v>
      </c>
      <c r="DI42" s="8">
        <f t="shared" si="24"/>
        <v>-1.6689452267114908</v>
      </c>
      <c r="DJ42" s="8">
        <f t="shared" si="25"/>
        <v>-1.8279814196481485</v>
      </c>
      <c r="DK42" s="8">
        <f t="shared" si="26"/>
        <v>0.1590361929366577</v>
      </c>
      <c r="DL42" s="8">
        <f t="shared" si="27"/>
        <v>14.60499205349073</v>
      </c>
      <c r="DM42" s="8">
        <f t="shared" si="28"/>
        <v>2.8983543524837825</v>
      </c>
      <c r="DN42" s="8">
        <f t="shared" si="29"/>
        <v>2.576701793415963</v>
      </c>
      <c r="DO42" s="8">
        <f t="shared" si="30"/>
        <v>9.129935907590983</v>
      </c>
      <c r="DP42" s="175">
        <f t="shared" si="31"/>
        <v>100</v>
      </c>
      <c r="DQ42" s="6"/>
    </row>
    <row r="43" spans="2:121" ht="12">
      <c r="B43" s="77" t="s">
        <v>26</v>
      </c>
      <c r="C43" s="1">
        <v>4290813</v>
      </c>
      <c r="D43" s="1">
        <v>3592539</v>
      </c>
      <c r="E43" s="1">
        <v>698274</v>
      </c>
      <c r="F43" s="1">
        <v>560887</v>
      </c>
      <c r="G43" s="1">
        <v>137387</v>
      </c>
      <c r="H43" s="1">
        <v>803813</v>
      </c>
      <c r="I43" s="1">
        <v>883065</v>
      </c>
      <c r="J43" s="1">
        <v>79252</v>
      </c>
      <c r="K43" s="1">
        <v>-31709</v>
      </c>
      <c r="L43" s="1">
        <v>33545</v>
      </c>
      <c r="M43" s="1">
        <v>65254</v>
      </c>
      <c r="N43" s="7">
        <v>832846</v>
      </c>
      <c r="O43" s="1"/>
      <c r="P43" s="77" t="s">
        <v>26</v>
      </c>
      <c r="Q43" s="1">
        <v>141817</v>
      </c>
      <c r="R43" s="1">
        <v>155523</v>
      </c>
      <c r="S43" s="1">
        <v>13706</v>
      </c>
      <c r="T43" s="1">
        <v>40118</v>
      </c>
      <c r="U43" s="1">
        <v>223345</v>
      </c>
      <c r="V43" s="1">
        <v>427566</v>
      </c>
      <c r="W43" s="1">
        <v>2676</v>
      </c>
      <c r="X43" s="1">
        <v>2968</v>
      </c>
      <c r="Y43" s="1">
        <v>292</v>
      </c>
      <c r="Z43" s="1">
        <v>2270138.7386055193</v>
      </c>
      <c r="AA43" s="1">
        <v>815577.7386055194</v>
      </c>
      <c r="AB43" s="1">
        <v>793129.1231949411</v>
      </c>
      <c r="AC43" s="7">
        <v>22448.61541057833</v>
      </c>
      <c r="AD43" s="1">
        <v>0</v>
      </c>
      <c r="AE43" s="77" t="s">
        <v>26</v>
      </c>
      <c r="AF43" s="1">
        <v>64052</v>
      </c>
      <c r="AG43" s="1">
        <v>47937</v>
      </c>
      <c r="AH43" s="1">
        <v>16115</v>
      </c>
      <c r="AI43" s="1">
        <v>1390509</v>
      </c>
      <c r="AJ43" s="1">
        <v>371188</v>
      </c>
      <c r="AK43" s="1">
        <v>191974</v>
      </c>
      <c r="AL43" s="1">
        <v>827347</v>
      </c>
      <c r="AM43" s="1">
        <v>7364764.73860552</v>
      </c>
      <c r="AN43" s="1">
        <v>4161</v>
      </c>
      <c r="AO43" s="7">
        <v>1769.9506701767652</v>
      </c>
      <c r="AQ43" s="77" t="s">
        <v>26</v>
      </c>
      <c r="AR43" s="8">
        <v>-1.2801697015153728</v>
      </c>
      <c r="AS43" s="8">
        <v>-1.2352266822819158</v>
      </c>
      <c r="AT43" s="8">
        <v>-1.510751285288123</v>
      </c>
      <c r="AU43" s="8">
        <v>-1.0711514039791168</v>
      </c>
      <c r="AV43" s="8">
        <v>-3.265622249603943</v>
      </c>
      <c r="AW43" s="8">
        <v>-0.7807311840698745</v>
      </c>
      <c r="AX43" s="8">
        <v>-1.289072062615904</v>
      </c>
      <c r="AY43" s="8">
        <v>-6.165121538261168</v>
      </c>
      <c r="AZ43" s="8">
        <v>4.138702460850112</v>
      </c>
      <c r="BA43" s="8">
        <v>-12.978624053128568</v>
      </c>
      <c r="BB43" s="8">
        <v>-8.896210873146623</v>
      </c>
      <c r="BC43" s="9">
        <v>-0.9159533397973935</v>
      </c>
      <c r="BE43" s="77" t="s">
        <v>26</v>
      </c>
      <c r="BF43" s="8">
        <v>-12.784354724639464</v>
      </c>
      <c r="BG43" s="8">
        <v>-11.18554051738907</v>
      </c>
      <c r="BH43" s="8">
        <v>9.604158336665334</v>
      </c>
      <c r="BI43" s="8">
        <v>8.82113600607606</v>
      </c>
      <c r="BJ43" s="8">
        <v>0.37300856122059184</v>
      </c>
      <c r="BK43" s="8">
        <v>2.151906899624665</v>
      </c>
      <c r="BL43" s="8">
        <v>0.18719580681392736</v>
      </c>
      <c r="BM43" s="8">
        <v>-1.033677892630877</v>
      </c>
      <c r="BN43" s="8">
        <v>-10.975609756097562</v>
      </c>
      <c r="BO43" s="8">
        <v>2.6322611455152063</v>
      </c>
      <c r="BP43" s="40">
        <v>-12.686928287482708</v>
      </c>
      <c r="BQ43" s="40">
        <v>-9.440376777841768</v>
      </c>
      <c r="BR43" s="9">
        <v>-61.47852032471843</v>
      </c>
      <c r="BS43" s="1"/>
      <c r="BT43" s="77" t="s">
        <v>26</v>
      </c>
      <c r="BU43" s="8">
        <v>33.30558388311932</v>
      </c>
      <c r="BV43" s="8">
        <v>83.0075589829732</v>
      </c>
      <c r="BW43" s="8">
        <v>-26.264012811713567</v>
      </c>
      <c r="BX43" s="8">
        <v>13.069552164529973</v>
      </c>
      <c r="BY43" s="8">
        <v>71.76915922016501</v>
      </c>
      <c r="BZ43" s="8">
        <v>20.493588496325074</v>
      </c>
      <c r="CA43" s="8">
        <v>-3.162008609933494</v>
      </c>
      <c r="CB43" s="8">
        <v>-0.050805556365464355</v>
      </c>
      <c r="CC43" s="8">
        <v>-2.1631789325182225</v>
      </c>
      <c r="CD43" s="50">
        <v>2.1590780987209146</v>
      </c>
      <c r="CE43" s="165" t="s">
        <v>26</v>
      </c>
      <c r="CF43" s="8">
        <f t="shared" si="32"/>
        <v>58.261372254131814</v>
      </c>
      <c r="CG43" s="8">
        <f t="shared" si="0"/>
        <v>48.780091795304635</v>
      </c>
      <c r="CH43" s="8">
        <f t="shared" si="1"/>
        <v>9.481280458827184</v>
      </c>
      <c r="CI43" s="8">
        <f t="shared" si="2"/>
        <v>7.615816932479517</v>
      </c>
      <c r="CJ43" s="8">
        <f t="shared" si="3"/>
        <v>1.865463526347666</v>
      </c>
      <c r="CK43" s="8">
        <f t="shared" si="4"/>
        <v>10.914306546500734</v>
      </c>
      <c r="CL43" s="8">
        <f t="shared" si="5"/>
        <v>11.990403378006667</v>
      </c>
      <c r="CM43" s="8">
        <f t="shared" si="6"/>
        <v>1.0760968315059303</v>
      </c>
      <c r="CN43" s="8">
        <f t="shared" si="7"/>
        <v>-0.4305500735656077</v>
      </c>
      <c r="CO43" s="8">
        <f t="shared" si="8"/>
        <v>0.45547958679738587</v>
      </c>
      <c r="CP43" s="8">
        <f t="shared" si="9"/>
        <v>0.8860296603629936</v>
      </c>
      <c r="CQ43" s="9">
        <f t="shared" si="10"/>
        <v>11.308521447186038</v>
      </c>
      <c r="CS43" s="165" t="s">
        <v>26</v>
      </c>
      <c r="CT43" s="38">
        <f t="shared" si="11"/>
        <v>1.9256148028273925</v>
      </c>
      <c r="CU43" s="38">
        <f t="shared" si="12"/>
        <v>2.111717149425841</v>
      </c>
      <c r="CV43" s="38">
        <f t="shared" si="13"/>
        <v>0.186102346598449</v>
      </c>
      <c r="CW43" s="38">
        <f t="shared" si="14"/>
        <v>0.5447288735471018</v>
      </c>
      <c r="CX43" s="38">
        <f t="shared" si="15"/>
        <v>3.0326155407143287</v>
      </c>
      <c r="CY43" s="38">
        <f t="shared" si="16"/>
        <v>5.805562230097216</v>
      </c>
      <c r="CZ43" s="38">
        <f t="shared" si="17"/>
        <v>0.03633517288030421</v>
      </c>
      <c r="DA43" s="38">
        <f t="shared" si="18"/>
        <v>0.04029999742479182</v>
      </c>
      <c r="DB43" s="38">
        <f t="shared" si="19"/>
        <v>0.003964824544487604</v>
      </c>
      <c r="DC43" s="38">
        <f t="shared" si="20"/>
        <v>30.82432119936744</v>
      </c>
      <c r="DD43" s="38">
        <f t="shared" si="21"/>
        <v>11.074050123153627</v>
      </c>
      <c r="DE43" s="8">
        <f t="shared" si="22"/>
        <v>10.769239091065874</v>
      </c>
      <c r="DF43" s="9">
        <f t="shared" si="23"/>
        <v>0.30481103208775223</v>
      </c>
      <c r="DH43" s="165" t="s">
        <v>26</v>
      </c>
      <c r="DI43" s="8">
        <f t="shared" si="24"/>
        <v>0.8697087045326028</v>
      </c>
      <c r="DJ43" s="8">
        <f t="shared" si="25"/>
        <v>0.6508965554421311</v>
      </c>
      <c r="DK43" s="8">
        <f t="shared" si="26"/>
        <v>0.21881214909047175</v>
      </c>
      <c r="DL43" s="8">
        <f t="shared" si="27"/>
        <v>18.88056237168121</v>
      </c>
      <c r="DM43" s="8">
        <f t="shared" si="28"/>
        <v>5.040052373353647</v>
      </c>
      <c r="DN43" s="8">
        <f t="shared" si="29"/>
        <v>2.606654887340628</v>
      </c>
      <c r="DO43" s="8">
        <f t="shared" si="30"/>
        <v>11.233855110986939</v>
      </c>
      <c r="DP43" s="175">
        <f t="shared" si="31"/>
        <v>100</v>
      </c>
      <c r="DQ43" s="6"/>
    </row>
    <row r="44" spans="2:121" ht="12">
      <c r="B44" s="77" t="s">
        <v>27</v>
      </c>
      <c r="C44" s="1">
        <v>2319344</v>
      </c>
      <c r="D44" s="1">
        <v>1941713</v>
      </c>
      <c r="E44" s="1">
        <v>377631</v>
      </c>
      <c r="F44" s="1">
        <v>303407</v>
      </c>
      <c r="G44" s="1">
        <v>74224</v>
      </c>
      <c r="H44" s="1">
        <v>326227</v>
      </c>
      <c r="I44" s="1">
        <v>434165</v>
      </c>
      <c r="J44" s="1">
        <v>107938</v>
      </c>
      <c r="K44" s="1">
        <v>-29206</v>
      </c>
      <c r="L44" s="1">
        <v>70502</v>
      </c>
      <c r="M44" s="1">
        <v>99708</v>
      </c>
      <c r="N44" s="7">
        <v>350846</v>
      </c>
      <c r="O44" s="1"/>
      <c r="P44" s="77" t="s">
        <v>27</v>
      </c>
      <c r="Q44" s="1">
        <v>80034</v>
      </c>
      <c r="R44" s="1">
        <v>87764</v>
      </c>
      <c r="S44" s="1">
        <v>7730</v>
      </c>
      <c r="T44" s="1">
        <v>18707</v>
      </c>
      <c r="U44" s="1">
        <v>115644</v>
      </c>
      <c r="V44" s="1">
        <v>136461</v>
      </c>
      <c r="W44" s="1">
        <v>4587</v>
      </c>
      <c r="X44" s="1">
        <v>5087</v>
      </c>
      <c r="Y44" s="1">
        <v>500</v>
      </c>
      <c r="Z44" s="1">
        <v>1346830.091951914</v>
      </c>
      <c r="AA44" s="1">
        <v>563741.0919519139</v>
      </c>
      <c r="AB44" s="1">
        <v>560294.9697810633</v>
      </c>
      <c r="AC44" s="7">
        <v>3446.122170850635</v>
      </c>
      <c r="AD44" s="1">
        <v>0</v>
      </c>
      <c r="AE44" s="77" t="s">
        <v>27</v>
      </c>
      <c r="AF44" s="1">
        <v>50328</v>
      </c>
      <c r="AG44" s="1">
        <v>36877</v>
      </c>
      <c r="AH44" s="1">
        <v>13451</v>
      </c>
      <c r="AI44" s="1">
        <v>732761</v>
      </c>
      <c r="AJ44" s="1">
        <v>164707</v>
      </c>
      <c r="AK44" s="1">
        <v>120913</v>
      </c>
      <c r="AL44" s="1">
        <v>447141</v>
      </c>
      <c r="AM44" s="1">
        <v>3992401.091951914</v>
      </c>
      <c r="AN44" s="1">
        <v>2313</v>
      </c>
      <c r="AO44" s="7">
        <v>1726.0705110038539</v>
      </c>
      <c r="AQ44" s="77" t="s">
        <v>27</v>
      </c>
      <c r="AR44" s="8">
        <v>1.9533545766925855</v>
      </c>
      <c r="AS44" s="8">
        <v>2.040319766586368</v>
      </c>
      <c r="AT44" s="8">
        <v>1.5085251022125215</v>
      </c>
      <c r="AU44" s="8">
        <v>2.2136802813674894</v>
      </c>
      <c r="AV44" s="8">
        <v>-1.2755543141401646</v>
      </c>
      <c r="AW44" s="8">
        <v>7.772025860502609</v>
      </c>
      <c r="AX44" s="8">
        <v>4.223279529109013</v>
      </c>
      <c r="AY44" s="8">
        <v>-5.210281810118468</v>
      </c>
      <c r="AZ44" s="8">
        <v>31.431657040897782</v>
      </c>
      <c r="BA44" s="8">
        <v>10.794713434852984</v>
      </c>
      <c r="BB44" s="8">
        <v>-6.136857860995792</v>
      </c>
      <c r="BC44" s="9">
        <v>2.9728484343311314</v>
      </c>
      <c r="BE44" s="77" t="s">
        <v>27</v>
      </c>
      <c r="BF44" s="8">
        <v>-13.145300443856012</v>
      </c>
      <c r="BG44" s="8">
        <v>-11.554081972004152</v>
      </c>
      <c r="BH44" s="8">
        <v>9.149957639085004</v>
      </c>
      <c r="BI44" s="8">
        <v>-0.34095146768952106</v>
      </c>
      <c r="BJ44" s="8">
        <v>4.95629997368015</v>
      </c>
      <c r="BK44" s="8">
        <v>14.082564205457466</v>
      </c>
      <c r="BL44" s="8">
        <v>0.19659239842726078</v>
      </c>
      <c r="BM44" s="8">
        <v>-1.0311284046692606</v>
      </c>
      <c r="BN44" s="8">
        <v>-11.032028469750891</v>
      </c>
      <c r="BO44" s="8">
        <v>-0.8179065209798185</v>
      </c>
      <c r="BP44" s="40">
        <v>12.402973748799402</v>
      </c>
      <c r="BQ44" s="40">
        <v>13.89845369041993</v>
      </c>
      <c r="BR44" s="9">
        <v>-64.1430234466228</v>
      </c>
      <c r="BS44" s="1"/>
      <c r="BT44" s="77" t="s">
        <v>27</v>
      </c>
      <c r="BU44" s="8">
        <v>11.815152188402578</v>
      </c>
      <c r="BV44" s="8">
        <v>37.77038891171966</v>
      </c>
      <c r="BW44" s="8">
        <v>-26.267609494052515</v>
      </c>
      <c r="BX44" s="8">
        <v>-9.690765611154179</v>
      </c>
      <c r="BY44" s="8">
        <v>-38.43649547731181</v>
      </c>
      <c r="BZ44" s="8">
        <v>37.69059955588453</v>
      </c>
      <c r="CA44" s="8">
        <v>-1.9505039075862434</v>
      </c>
      <c r="CB44" s="8">
        <v>1.4446881052719234</v>
      </c>
      <c r="CC44" s="8">
        <v>-2.2813688212927756</v>
      </c>
      <c r="CD44" s="50">
        <v>3.813046582437808</v>
      </c>
      <c r="CE44" s="165" t="s">
        <v>27</v>
      </c>
      <c r="CF44" s="8">
        <f t="shared" si="32"/>
        <v>58.093962670119794</v>
      </c>
      <c r="CG44" s="8">
        <f t="shared" si="0"/>
        <v>48.63521863858329</v>
      </c>
      <c r="CH44" s="8">
        <f t="shared" si="1"/>
        <v>9.458744031536506</v>
      </c>
      <c r="CI44" s="8">
        <f t="shared" si="2"/>
        <v>7.599612188555486</v>
      </c>
      <c r="CJ44" s="8">
        <f t="shared" si="3"/>
        <v>1.8591318429810204</v>
      </c>
      <c r="CK44" s="8">
        <f t="shared" si="4"/>
        <v>8.171198045647895</v>
      </c>
      <c r="CL44" s="8">
        <f t="shared" si="5"/>
        <v>10.874784121144842</v>
      </c>
      <c r="CM44" s="8">
        <f t="shared" si="6"/>
        <v>2.7035860754969465</v>
      </c>
      <c r="CN44" s="8">
        <f t="shared" si="7"/>
        <v>-0.7315397257774261</v>
      </c>
      <c r="CO44" s="8">
        <f t="shared" si="8"/>
        <v>1.7659047369294016</v>
      </c>
      <c r="CP44" s="8">
        <f t="shared" si="9"/>
        <v>2.4974444627068277</v>
      </c>
      <c r="CQ44" s="9">
        <f t="shared" si="10"/>
        <v>8.787844505584703</v>
      </c>
      <c r="CS44" s="165" t="s">
        <v>27</v>
      </c>
      <c r="CT44" s="38">
        <f t="shared" si="11"/>
        <v>2.0046583035290872</v>
      </c>
      <c r="CU44" s="38">
        <f t="shared" si="12"/>
        <v>2.1982761245336584</v>
      </c>
      <c r="CV44" s="38">
        <f t="shared" si="13"/>
        <v>0.19361782100457112</v>
      </c>
      <c r="CW44" s="38">
        <f t="shared" si="14"/>
        <v>0.4685651458644906</v>
      </c>
      <c r="CX44" s="38">
        <f t="shared" si="15"/>
        <v>2.8966027544958117</v>
      </c>
      <c r="CY44" s="38">
        <f t="shared" si="16"/>
        <v>3.4180183016953145</v>
      </c>
      <c r="CZ44" s="38">
        <f t="shared" si="17"/>
        <v>0.11489326584061678</v>
      </c>
      <c r="DA44" s="38">
        <f t="shared" si="18"/>
        <v>0.1274170576261647</v>
      </c>
      <c r="DB44" s="38">
        <f t="shared" si="19"/>
        <v>0.012523791785547939</v>
      </c>
      <c r="DC44" s="38">
        <f t="shared" si="20"/>
        <v>33.7348392842323</v>
      </c>
      <c r="DD44" s="38">
        <f t="shared" si="21"/>
        <v>14.120352113126408</v>
      </c>
      <c r="DE44" s="8">
        <f t="shared" si="22"/>
        <v>14.034035080055821</v>
      </c>
      <c r="DF44" s="9">
        <f t="shared" si="23"/>
        <v>0.08631703307058762</v>
      </c>
      <c r="DH44" s="165" t="s">
        <v>27</v>
      </c>
      <c r="DI44" s="8">
        <f t="shared" si="24"/>
        <v>1.2605947859661133</v>
      </c>
      <c r="DJ44" s="8">
        <f t="shared" si="25"/>
        <v>0.9236797393513025</v>
      </c>
      <c r="DK44" s="8">
        <f t="shared" si="26"/>
        <v>0.33691504661481064</v>
      </c>
      <c r="DL44" s="8">
        <f t="shared" si="27"/>
        <v>18.353892385139787</v>
      </c>
      <c r="DM44" s="8">
        <f t="shared" si="28"/>
        <v>4.125512347244489</v>
      </c>
      <c r="DN44" s="8">
        <f t="shared" si="29"/>
        <v>3.028578472331916</v>
      </c>
      <c r="DO44" s="8">
        <f t="shared" si="30"/>
        <v>11.199801565563382</v>
      </c>
      <c r="DP44" s="175">
        <f t="shared" si="31"/>
        <v>100</v>
      </c>
      <c r="DQ44" s="6"/>
    </row>
    <row r="45" spans="2:121" ht="12">
      <c r="B45" s="77" t="s">
        <v>28</v>
      </c>
      <c r="C45" s="1">
        <v>5077511</v>
      </c>
      <c r="D45" s="1">
        <v>4251041</v>
      </c>
      <c r="E45" s="1">
        <v>826470</v>
      </c>
      <c r="F45" s="1">
        <v>663952</v>
      </c>
      <c r="G45" s="1">
        <v>162518</v>
      </c>
      <c r="H45" s="1">
        <v>515516</v>
      </c>
      <c r="I45" s="1">
        <v>786325</v>
      </c>
      <c r="J45" s="1">
        <v>270809</v>
      </c>
      <c r="K45" s="1">
        <v>-27535</v>
      </c>
      <c r="L45" s="1">
        <v>227803</v>
      </c>
      <c r="M45" s="1">
        <v>255338</v>
      </c>
      <c r="N45" s="7">
        <v>528206</v>
      </c>
      <c r="O45" s="1"/>
      <c r="P45" s="77" t="s">
        <v>28</v>
      </c>
      <c r="Q45" s="1">
        <v>143379</v>
      </c>
      <c r="R45" s="1">
        <v>157232</v>
      </c>
      <c r="S45" s="1">
        <v>13853</v>
      </c>
      <c r="T45" s="1">
        <v>4791</v>
      </c>
      <c r="U45" s="1">
        <v>243267</v>
      </c>
      <c r="V45" s="1">
        <v>136769</v>
      </c>
      <c r="W45" s="1">
        <v>14845</v>
      </c>
      <c r="X45" s="1">
        <v>16463</v>
      </c>
      <c r="Y45" s="1">
        <v>1618</v>
      </c>
      <c r="Z45" s="1">
        <v>2930390.664310024</v>
      </c>
      <c r="AA45" s="1">
        <v>1201721.664310024</v>
      </c>
      <c r="AB45" s="1">
        <v>1195492.942531133</v>
      </c>
      <c r="AC45" s="7">
        <v>6228.721778890718</v>
      </c>
      <c r="AD45" s="1">
        <v>0</v>
      </c>
      <c r="AE45" s="77" t="s">
        <v>28</v>
      </c>
      <c r="AF45" s="1">
        <v>46114</v>
      </c>
      <c r="AG45" s="1">
        <v>30810</v>
      </c>
      <c r="AH45" s="1">
        <v>15304</v>
      </c>
      <c r="AI45" s="1">
        <v>1682555</v>
      </c>
      <c r="AJ45" s="1">
        <v>469827</v>
      </c>
      <c r="AK45" s="1">
        <v>171056</v>
      </c>
      <c r="AL45" s="1">
        <v>1041672</v>
      </c>
      <c r="AM45" s="1">
        <v>8523417.664310023</v>
      </c>
      <c r="AN45" s="1">
        <v>4647</v>
      </c>
      <c r="AO45" s="7">
        <v>1834.1763856918492</v>
      </c>
      <c r="AQ45" s="77" t="s">
        <v>28</v>
      </c>
      <c r="AR45" s="8">
        <v>1.6187923610852604</v>
      </c>
      <c r="AS45" s="8">
        <v>1.6667348264878152</v>
      </c>
      <c r="AT45" s="8">
        <v>1.3729076129953377</v>
      </c>
      <c r="AU45" s="8">
        <v>1.8328164637531785</v>
      </c>
      <c r="AV45" s="8">
        <v>-0.4636349716735569</v>
      </c>
      <c r="AW45" s="8">
        <v>11.366842442951919</v>
      </c>
      <c r="AX45" s="8">
        <v>8.257038617746264</v>
      </c>
      <c r="AY45" s="8">
        <v>2.792929235417592</v>
      </c>
      <c r="AZ45" s="8">
        <v>51.66924103068173</v>
      </c>
      <c r="BA45" s="8">
        <v>18.669028208267132</v>
      </c>
      <c r="BB45" s="8">
        <v>2.5713333092308495</v>
      </c>
      <c r="BC45" s="9">
        <v>4.584064278275194</v>
      </c>
      <c r="BE45" s="77" t="s">
        <v>28</v>
      </c>
      <c r="BF45" s="8">
        <v>-13.16889125747923</v>
      </c>
      <c r="BG45" s="8">
        <v>-11.578000224946575</v>
      </c>
      <c r="BH45" s="8">
        <v>9.113106490233145</v>
      </c>
      <c r="BI45" s="8">
        <v>-24.929489188342213</v>
      </c>
      <c r="BJ45" s="8">
        <v>2.1748169802048816</v>
      </c>
      <c r="BK45" s="8">
        <v>43.275123351386455</v>
      </c>
      <c r="BL45" s="8">
        <v>0.18897212661132481</v>
      </c>
      <c r="BM45" s="8">
        <v>-1.0339645326119629</v>
      </c>
      <c r="BN45" s="8">
        <v>-11.001100110011002</v>
      </c>
      <c r="BO45" s="8">
        <v>2.27525849850377</v>
      </c>
      <c r="BP45" s="40">
        <v>0.4153500378865012</v>
      </c>
      <c r="BQ45" s="40">
        <v>1.3782954801157123</v>
      </c>
      <c r="BR45" s="9">
        <v>-64.43051871638455</v>
      </c>
      <c r="BS45" s="1"/>
      <c r="BT45" s="77" t="s">
        <v>28</v>
      </c>
      <c r="BU45" s="8">
        <v>-14.80092378752887</v>
      </c>
      <c r="BV45" s="8">
        <v>-7.668794390002698</v>
      </c>
      <c r="BW45" s="8">
        <v>-26.26710348814801</v>
      </c>
      <c r="BX45" s="8">
        <v>4.226598873584237</v>
      </c>
      <c r="BY45" s="8">
        <v>17.87372831391046</v>
      </c>
      <c r="BZ45" s="8">
        <v>10.785412200540145</v>
      </c>
      <c r="CA45" s="8">
        <v>-1.8527591639216987</v>
      </c>
      <c r="CB45" s="8">
        <v>2.386778020236482</v>
      </c>
      <c r="CC45" s="8">
        <v>-2.4763903462749215</v>
      </c>
      <c r="CD45" s="50">
        <v>4.986657470718066</v>
      </c>
      <c r="CE45" s="165" t="s">
        <v>28</v>
      </c>
      <c r="CF45" s="8">
        <f t="shared" si="32"/>
        <v>59.57130343689462</v>
      </c>
      <c r="CG45" s="8">
        <f t="shared" si="0"/>
        <v>49.874840908011805</v>
      </c>
      <c r="CH45" s="8">
        <f t="shared" si="1"/>
        <v>9.696462528882813</v>
      </c>
      <c r="CI45" s="8">
        <f t="shared" si="2"/>
        <v>7.789739118149239</v>
      </c>
      <c r="CJ45" s="8">
        <f t="shared" si="3"/>
        <v>1.906723410733574</v>
      </c>
      <c r="CK45" s="8">
        <f t="shared" si="4"/>
        <v>6.0482311239846</v>
      </c>
      <c r="CL45" s="8">
        <f t="shared" si="5"/>
        <v>9.225466015734119</v>
      </c>
      <c r="CM45" s="8">
        <f t="shared" si="6"/>
        <v>3.17723489174952</v>
      </c>
      <c r="CN45" s="8">
        <f t="shared" si="7"/>
        <v>-0.32305116426825925</v>
      </c>
      <c r="CO45" s="8">
        <f t="shared" si="8"/>
        <v>2.6726720310078904</v>
      </c>
      <c r="CP45" s="8">
        <f t="shared" si="9"/>
        <v>2.99572319527615</v>
      </c>
      <c r="CQ45" s="9">
        <f t="shared" si="10"/>
        <v>6.197115063500278</v>
      </c>
      <c r="CS45" s="165" t="s">
        <v>28</v>
      </c>
      <c r="CT45" s="38">
        <f t="shared" si="11"/>
        <v>1.6821773336342378</v>
      </c>
      <c r="CU45" s="38">
        <f t="shared" si="12"/>
        <v>1.8447060345097854</v>
      </c>
      <c r="CV45" s="38">
        <f t="shared" si="13"/>
        <v>0.16252870087554733</v>
      </c>
      <c r="CW45" s="38">
        <f t="shared" si="14"/>
        <v>0.05620984666821246</v>
      </c>
      <c r="CX45" s="38">
        <f t="shared" si="15"/>
        <v>2.8541016008006763</v>
      </c>
      <c r="CY45" s="38">
        <f t="shared" si="16"/>
        <v>1.604626282397151</v>
      </c>
      <c r="CZ45" s="38">
        <f t="shared" si="17"/>
        <v>0.17416722475258067</v>
      </c>
      <c r="DA45" s="38">
        <f t="shared" si="18"/>
        <v>0.19315022035040322</v>
      </c>
      <c r="DB45" s="38">
        <f t="shared" si="19"/>
        <v>0.018982995597822534</v>
      </c>
      <c r="DC45" s="38">
        <f t="shared" si="20"/>
        <v>34.38046543912079</v>
      </c>
      <c r="DD45" s="38">
        <f t="shared" si="21"/>
        <v>14.099058753649663</v>
      </c>
      <c r="DE45" s="8">
        <f t="shared" si="22"/>
        <v>14.025981004509521</v>
      </c>
      <c r="DF45" s="9">
        <f t="shared" si="23"/>
        <v>0.07307774914013836</v>
      </c>
      <c r="DH45" s="165" t="s">
        <v>28</v>
      </c>
      <c r="DI45" s="8">
        <f t="shared" si="24"/>
        <v>0.5410271069208828</v>
      </c>
      <c r="DJ45" s="8">
        <f t="shared" si="25"/>
        <v>0.3614747183985861</v>
      </c>
      <c r="DK45" s="8">
        <f t="shared" si="26"/>
        <v>0.1795523885222967</v>
      </c>
      <c r="DL45" s="8">
        <f t="shared" si="27"/>
        <v>19.740379578550243</v>
      </c>
      <c r="DM45" s="8">
        <f t="shared" si="28"/>
        <v>5.512190279813454</v>
      </c>
      <c r="DN45" s="8">
        <f t="shared" si="29"/>
        <v>2.0068944962800566</v>
      </c>
      <c r="DO45" s="8">
        <f t="shared" si="30"/>
        <v>12.221294802456734</v>
      </c>
      <c r="DP45" s="175">
        <f t="shared" si="31"/>
        <v>100</v>
      </c>
      <c r="DQ45" s="6"/>
    </row>
    <row r="46" spans="2:121" ht="12">
      <c r="B46" s="77" t="s">
        <v>29</v>
      </c>
      <c r="C46" s="1">
        <v>1527415</v>
      </c>
      <c r="D46" s="1">
        <v>1279362</v>
      </c>
      <c r="E46" s="1">
        <v>248053</v>
      </c>
      <c r="F46" s="1">
        <v>199298</v>
      </c>
      <c r="G46" s="1">
        <v>48755</v>
      </c>
      <c r="H46" s="1">
        <v>182822</v>
      </c>
      <c r="I46" s="1">
        <v>286188</v>
      </c>
      <c r="J46" s="1">
        <v>103366</v>
      </c>
      <c r="K46" s="1">
        <v>-45798</v>
      </c>
      <c r="L46" s="1">
        <v>53092</v>
      </c>
      <c r="M46" s="1">
        <v>98890</v>
      </c>
      <c r="N46" s="7">
        <v>227728</v>
      </c>
      <c r="O46" s="1"/>
      <c r="P46" s="77" t="s">
        <v>29</v>
      </c>
      <c r="Q46" s="1">
        <v>45284</v>
      </c>
      <c r="R46" s="1">
        <v>49663</v>
      </c>
      <c r="S46" s="1">
        <v>4379</v>
      </c>
      <c r="T46" s="1">
        <v>103028</v>
      </c>
      <c r="U46" s="1">
        <v>69901</v>
      </c>
      <c r="V46" s="1">
        <v>9515</v>
      </c>
      <c r="W46" s="1">
        <v>892</v>
      </c>
      <c r="X46" s="1">
        <v>989</v>
      </c>
      <c r="Y46" s="1">
        <v>97</v>
      </c>
      <c r="Z46" s="1">
        <v>1554290.0981566045</v>
      </c>
      <c r="AA46" s="1">
        <v>796125.0981566045</v>
      </c>
      <c r="AB46" s="1">
        <v>794984.9090819685</v>
      </c>
      <c r="AC46" s="7">
        <v>1140.1890746360152</v>
      </c>
      <c r="AD46" s="1">
        <v>0</v>
      </c>
      <c r="AE46" s="77" t="s">
        <v>29</v>
      </c>
      <c r="AF46" s="1">
        <v>15001</v>
      </c>
      <c r="AG46" s="1">
        <v>436</v>
      </c>
      <c r="AH46" s="1">
        <v>14565</v>
      </c>
      <c r="AI46" s="1">
        <v>743164</v>
      </c>
      <c r="AJ46" s="1">
        <v>339761</v>
      </c>
      <c r="AK46" s="1">
        <v>64068</v>
      </c>
      <c r="AL46" s="1">
        <v>339335</v>
      </c>
      <c r="AM46" s="1">
        <v>3264527.0981566045</v>
      </c>
      <c r="AN46" s="1">
        <v>1103</v>
      </c>
      <c r="AO46" s="7">
        <v>2959.680052725843</v>
      </c>
      <c r="AQ46" s="77" t="s">
        <v>29</v>
      </c>
      <c r="AR46" s="8">
        <v>-1.2006007855231906</v>
      </c>
      <c r="AS46" s="8">
        <v>-1.1580320948490788</v>
      </c>
      <c r="AT46" s="8">
        <v>-1.4195727769498263</v>
      </c>
      <c r="AU46" s="8">
        <v>-0.9743663637402551</v>
      </c>
      <c r="AV46" s="8">
        <v>-3.198586347933129</v>
      </c>
      <c r="AW46" s="8">
        <v>66.61077189465051</v>
      </c>
      <c r="AX46" s="8">
        <v>32.299669930380276</v>
      </c>
      <c r="AY46" s="8">
        <v>-3.022854355086877</v>
      </c>
      <c r="AZ46" s="8">
        <v>4.910408404792061</v>
      </c>
      <c r="BA46" s="8">
        <v>-2.094858744560006</v>
      </c>
      <c r="BB46" s="8">
        <v>-3.419245832153216</v>
      </c>
      <c r="BC46" s="9">
        <v>45.047833785556875</v>
      </c>
      <c r="BE46" s="77" t="s">
        <v>29</v>
      </c>
      <c r="BF46" s="8">
        <v>-14.777175549533272</v>
      </c>
      <c r="BG46" s="8">
        <v>-13.21298755766811</v>
      </c>
      <c r="BH46" s="8">
        <v>7.11839530332681</v>
      </c>
      <c r="BI46" s="8">
        <v>298.5146791474877</v>
      </c>
      <c r="BJ46" s="8">
        <v>1.0904305320548975</v>
      </c>
      <c r="BK46" s="8">
        <v>7.320099255583126</v>
      </c>
      <c r="BL46" s="8">
        <v>0.11223344556677892</v>
      </c>
      <c r="BM46" s="8">
        <v>-1.0999999999999999</v>
      </c>
      <c r="BN46" s="8">
        <v>-11.009174311926607</v>
      </c>
      <c r="BO46" s="8">
        <v>19.340013269306443</v>
      </c>
      <c r="BP46" s="40">
        <v>48.520042222524175</v>
      </c>
      <c r="BQ46" s="40">
        <v>49.22729954227139</v>
      </c>
      <c r="BR46" s="9">
        <v>-65.49689436405373</v>
      </c>
      <c r="BS46" s="1"/>
      <c r="BT46" s="77" t="s">
        <v>29</v>
      </c>
      <c r="BU46" s="8">
        <v>38.36008116583656</v>
      </c>
      <c r="BV46" s="8">
        <v>104.89282908764449</v>
      </c>
      <c r="BW46" s="8">
        <v>-26.264364906596466</v>
      </c>
      <c r="BX46" s="8">
        <v>-1.6359506779400785</v>
      </c>
      <c r="BY46" s="8">
        <v>-4.662478218291303</v>
      </c>
      <c r="BZ46" s="8">
        <v>40.4845959872821</v>
      </c>
      <c r="CA46" s="8">
        <v>-4.0184758812248615</v>
      </c>
      <c r="CB46" s="8">
        <v>10.35851205864021</v>
      </c>
      <c r="CC46" s="8">
        <v>-3.6681222707423577</v>
      </c>
      <c r="CD46" s="50">
        <v>14.560740079005493</v>
      </c>
      <c r="CE46" s="165" t="s">
        <v>29</v>
      </c>
      <c r="CF46" s="8">
        <f t="shared" si="32"/>
        <v>46.7882469366694</v>
      </c>
      <c r="CG46" s="8">
        <f t="shared" si="0"/>
        <v>39.189811005778544</v>
      </c>
      <c r="CH46" s="8">
        <f t="shared" si="1"/>
        <v>7.598435930890855</v>
      </c>
      <c r="CI46" s="8">
        <f t="shared" si="2"/>
        <v>6.104957747556714</v>
      </c>
      <c r="CJ46" s="8">
        <f t="shared" si="3"/>
        <v>1.4934781833341408</v>
      </c>
      <c r="CK46" s="8">
        <f t="shared" si="4"/>
        <v>5.600259838652739</v>
      </c>
      <c r="CL46" s="8">
        <f t="shared" si="5"/>
        <v>8.766599001785071</v>
      </c>
      <c r="CM46" s="8">
        <f t="shared" si="6"/>
        <v>3.1663391631323314</v>
      </c>
      <c r="CN46" s="8">
        <f t="shared" si="7"/>
        <v>-1.402898448166075</v>
      </c>
      <c r="CO46" s="8">
        <f t="shared" si="8"/>
        <v>1.6263305037345137</v>
      </c>
      <c r="CP46" s="8">
        <f t="shared" si="9"/>
        <v>3.0292289519005884</v>
      </c>
      <c r="CQ46" s="9">
        <f t="shared" si="10"/>
        <v>6.975834267958511</v>
      </c>
      <c r="CS46" s="165" t="s">
        <v>29</v>
      </c>
      <c r="CT46" s="38">
        <f t="shared" si="11"/>
        <v>1.3871534417824476</v>
      </c>
      <c r="CU46" s="38">
        <f t="shared" si="12"/>
        <v>1.521292319124673</v>
      </c>
      <c r="CV46" s="38">
        <f t="shared" si="13"/>
        <v>0.13413887734222546</v>
      </c>
      <c r="CW46" s="38">
        <f t="shared" si="14"/>
        <v>3.1559854429812297</v>
      </c>
      <c r="CX46" s="38">
        <f t="shared" si="15"/>
        <v>2.1412289712488928</v>
      </c>
      <c r="CY46" s="38">
        <f t="shared" si="16"/>
        <v>0.2914664119459409</v>
      </c>
      <c r="CZ46" s="38">
        <f t="shared" si="17"/>
        <v>0.027324018860302605</v>
      </c>
      <c r="DA46" s="38">
        <f t="shared" si="18"/>
        <v>0.03029535274981982</v>
      </c>
      <c r="DB46" s="38">
        <f t="shared" si="19"/>
        <v>0.0029713338895172117</v>
      </c>
      <c r="DC46" s="38">
        <f t="shared" si="20"/>
        <v>47.61149322467786</v>
      </c>
      <c r="DD46" s="38">
        <f t="shared" si="21"/>
        <v>24.38714932420552</v>
      </c>
      <c r="DE46" s="8">
        <f t="shared" si="22"/>
        <v>24.35222270113415</v>
      </c>
      <c r="DF46" s="9">
        <f t="shared" si="23"/>
        <v>0.03492662307137383</v>
      </c>
      <c r="DH46" s="165" t="s">
        <v>29</v>
      </c>
      <c r="DI46" s="8">
        <f t="shared" si="24"/>
        <v>0.45951525439842983</v>
      </c>
      <c r="DJ46" s="8">
        <f t="shared" si="25"/>
        <v>0.013355686348757775</v>
      </c>
      <c r="DK46" s="8">
        <f t="shared" si="26"/>
        <v>0.44615956804967205</v>
      </c>
      <c r="DL46" s="8">
        <f t="shared" si="27"/>
        <v>22.76482864607391</v>
      </c>
      <c r="DM46" s="8">
        <f t="shared" si="28"/>
        <v>10.407663645734612</v>
      </c>
      <c r="DN46" s="8">
        <f t="shared" si="29"/>
        <v>1.9625507178720487</v>
      </c>
      <c r="DO46" s="8">
        <f t="shared" si="30"/>
        <v>10.394614282467247</v>
      </c>
      <c r="DP46" s="175">
        <f t="shared" si="31"/>
        <v>100</v>
      </c>
      <c r="DQ46" s="6"/>
    </row>
    <row r="47" spans="2:121" ht="12">
      <c r="B47" s="77" t="s">
        <v>30</v>
      </c>
      <c r="C47" s="1">
        <v>3927811</v>
      </c>
      <c r="D47" s="1">
        <v>3287992</v>
      </c>
      <c r="E47" s="1">
        <v>639819</v>
      </c>
      <c r="F47" s="1">
        <v>513906</v>
      </c>
      <c r="G47" s="1">
        <v>125913</v>
      </c>
      <c r="H47" s="1">
        <v>501571</v>
      </c>
      <c r="I47" s="1">
        <v>633012</v>
      </c>
      <c r="J47" s="1">
        <v>131441</v>
      </c>
      <c r="K47" s="1">
        <v>44434</v>
      </c>
      <c r="L47" s="1">
        <v>164590</v>
      </c>
      <c r="M47" s="1">
        <v>120156</v>
      </c>
      <c r="N47" s="7">
        <v>451721</v>
      </c>
      <c r="O47" s="1"/>
      <c r="P47" s="77" t="s">
        <v>30</v>
      </c>
      <c r="Q47" s="1">
        <v>110647</v>
      </c>
      <c r="R47" s="1">
        <v>121342</v>
      </c>
      <c r="S47" s="1">
        <v>10695</v>
      </c>
      <c r="T47" s="1">
        <v>2103</v>
      </c>
      <c r="U47" s="1">
        <v>187443</v>
      </c>
      <c r="V47" s="1">
        <v>151528</v>
      </c>
      <c r="W47" s="1">
        <v>5416</v>
      </c>
      <c r="X47" s="1">
        <v>6006</v>
      </c>
      <c r="Y47" s="1">
        <v>590</v>
      </c>
      <c r="Z47" s="1">
        <v>3692679.6747511434</v>
      </c>
      <c r="AA47" s="1">
        <v>884288.6747511434</v>
      </c>
      <c r="AB47" s="1">
        <v>879793.447087401</v>
      </c>
      <c r="AC47" s="7">
        <v>4495.227663742464</v>
      </c>
      <c r="AD47" s="1">
        <v>0</v>
      </c>
      <c r="AE47" s="77" t="s">
        <v>30</v>
      </c>
      <c r="AF47" s="1">
        <v>1947321</v>
      </c>
      <c r="AG47" s="1">
        <v>1936186</v>
      </c>
      <c r="AH47" s="1">
        <v>11135</v>
      </c>
      <c r="AI47" s="1">
        <v>861070</v>
      </c>
      <c r="AJ47" s="1">
        <v>53072</v>
      </c>
      <c r="AK47" s="1">
        <v>178924</v>
      </c>
      <c r="AL47" s="1">
        <v>629074</v>
      </c>
      <c r="AM47" s="1">
        <v>8122061.674751144</v>
      </c>
      <c r="AN47" s="1">
        <v>3561</v>
      </c>
      <c r="AO47" s="7">
        <v>2280.83731388687</v>
      </c>
      <c r="AQ47" s="77" t="s">
        <v>30</v>
      </c>
      <c r="AR47" s="8">
        <v>1.2270243801865883</v>
      </c>
      <c r="AS47" s="8">
        <v>1.2719392268324474</v>
      </c>
      <c r="AT47" s="8">
        <v>0.9968366419154417</v>
      </c>
      <c r="AU47" s="8">
        <v>1.4311513751961393</v>
      </c>
      <c r="AV47" s="8">
        <v>-0.7378852020906748</v>
      </c>
      <c r="AW47" s="8">
        <v>26.49228418023671</v>
      </c>
      <c r="AX47" s="8">
        <v>23.36625636308359</v>
      </c>
      <c r="AY47" s="8">
        <v>12.734898321511585</v>
      </c>
      <c r="AZ47" s="8">
        <v>288.5593040526204</v>
      </c>
      <c r="BA47" s="8">
        <v>99.01093054749468</v>
      </c>
      <c r="BB47" s="8">
        <v>13.067780820370945</v>
      </c>
      <c r="BC47" s="9">
        <v>8.931904447263204</v>
      </c>
      <c r="BE47" s="77" t="s">
        <v>30</v>
      </c>
      <c r="BF47" s="8">
        <v>-11.928394609696497</v>
      </c>
      <c r="BG47" s="8">
        <v>-10.312356793353732</v>
      </c>
      <c r="BH47" s="8">
        <v>10.702825794431218</v>
      </c>
      <c r="BI47" s="8">
        <v>935.960591133005</v>
      </c>
      <c r="BJ47" s="8">
        <v>2.2741781475924157</v>
      </c>
      <c r="BK47" s="8">
        <v>43.53184113061352</v>
      </c>
      <c r="BL47" s="8">
        <v>0.1849796522382538</v>
      </c>
      <c r="BM47" s="8">
        <v>-1.0380622837370241</v>
      </c>
      <c r="BN47" s="8">
        <v>-11.010558069381599</v>
      </c>
      <c r="BO47" s="8">
        <v>3.9133104497600852</v>
      </c>
      <c r="BP47" s="40">
        <v>-9.38724383580527</v>
      </c>
      <c r="BQ47" s="40">
        <v>-8.66690766373656</v>
      </c>
      <c r="BR47" s="9">
        <v>-64.3762428533114</v>
      </c>
      <c r="BS47" s="1"/>
      <c r="BT47" s="77" t="s">
        <v>30</v>
      </c>
      <c r="BU47" s="8">
        <v>11.614666741560926</v>
      </c>
      <c r="BV47" s="8">
        <v>11.945378678419802</v>
      </c>
      <c r="BW47" s="8">
        <v>-26.263161380041055</v>
      </c>
      <c r="BX47" s="8">
        <v>3.3654048149237425</v>
      </c>
      <c r="BY47" s="8">
        <v>2.3350880237558087</v>
      </c>
      <c r="BZ47" s="8">
        <v>31.984892744386418</v>
      </c>
      <c r="CA47" s="8">
        <v>-2.5612986168120075</v>
      </c>
      <c r="CB47" s="8">
        <v>3.725547842017792</v>
      </c>
      <c r="CC47" s="8">
        <v>0.22516183506895582</v>
      </c>
      <c r="CD47" s="50">
        <v>3.4925221799183572</v>
      </c>
      <c r="CE47" s="165" t="s">
        <v>30</v>
      </c>
      <c r="CF47" s="8">
        <f t="shared" si="32"/>
        <v>48.3597780623889</v>
      </c>
      <c r="CG47" s="8">
        <f t="shared" si="0"/>
        <v>40.482233842440536</v>
      </c>
      <c r="CH47" s="8">
        <f t="shared" si="1"/>
        <v>7.877544219948364</v>
      </c>
      <c r="CI47" s="8">
        <f t="shared" si="2"/>
        <v>6.327285122662478</v>
      </c>
      <c r="CJ47" s="8">
        <f t="shared" si="3"/>
        <v>1.550259097285886</v>
      </c>
      <c r="CK47" s="8">
        <f t="shared" si="4"/>
        <v>6.175414815664619</v>
      </c>
      <c r="CL47" s="8">
        <f t="shared" si="5"/>
        <v>7.7937354498037</v>
      </c>
      <c r="CM47" s="8">
        <f t="shared" si="6"/>
        <v>1.6183206341390814</v>
      </c>
      <c r="CN47" s="8">
        <f t="shared" si="7"/>
        <v>0.5470778452487118</v>
      </c>
      <c r="CO47" s="8">
        <f t="shared" si="8"/>
        <v>2.026455924505682</v>
      </c>
      <c r="CP47" s="8">
        <f t="shared" si="9"/>
        <v>1.4793780792569704</v>
      </c>
      <c r="CQ47" s="9">
        <f t="shared" si="10"/>
        <v>5.561654393788391</v>
      </c>
      <c r="CS47" s="165" t="s">
        <v>30</v>
      </c>
      <c r="CT47" s="38">
        <f t="shared" si="11"/>
        <v>1.362301893667782</v>
      </c>
      <c r="CU47" s="38">
        <f t="shared" si="12"/>
        <v>1.4939802830753297</v>
      </c>
      <c r="CV47" s="38">
        <f t="shared" si="13"/>
        <v>0.13167838940754767</v>
      </c>
      <c r="CW47" s="38">
        <f t="shared" si="14"/>
        <v>0.02589244066611246</v>
      </c>
      <c r="CX47" s="38">
        <f t="shared" si="15"/>
        <v>2.30782537126872</v>
      </c>
      <c r="CY47" s="38">
        <f t="shared" si="16"/>
        <v>1.8656346881857773</v>
      </c>
      <c r="CZ47" s="38">
        <f t="shared" si="17"/>
        <v>0.0666825766275155</v>
      </c>
      <c r="DA47" s="38">
        <f t="shared" si="18"/>
        <v>0.07394674210207866</v>
      </c>
      <c r="DB47" s="38">
        <f t="shared" si="19"/>
        <v>0.007264165474563173</v>
      </c>
      <c r="DC47" s="38">
        <f t="shared" si="20"/>
        <v>45.46480712194648</v>
      </c>
      <c r="DD47" s="38">
        <f t="shared" si="21"/>
        <v>10.887490272329625</v>
      </c>
      <c r="DE47" s="8">
        <f t="shared" si="22"/>
        <v>10.832144378100372</v>
      </c>
      <c r="DF47" s="9">
        <f t="shared" si="23"/>
        <v>0.055345894229253005</v>
      </c>
      <c r="DH47" s="165" t="s">
        <v>30</v>
      </c>
      <c r="DI47" s="8">
        <f t="shared" si="24"/>
        <v>23.975698264562425</v>
      </c>
      <c r="DJ47" s="8">
        <f t="shared" si="25"/>
        <v>23.838602531411137</v>
      </c>
      <c r="DK47" s="8">
        <f t="shared" si="26"/>
        <v>0.1370957331512897</v>
      </c>
      <c r="DL47" s="8">
        <f t="shared" si="27"/>
        <v>10.601618585054426</v>
      </c>
      <c r="DM47" s="8">
        <f t="shared" si="28"/>
        <v>0.6534301526542656</v>
      </c>
      <c r="DN47" s="8">
        <f t="shared" si="29"/>
        <v>2.202938209102951</v>
      </c>
      <c r="DO47" s="8">
        <f t="shared" si="30"/>
        <v>7.74525022329721</v>
      </c>
      <c r="DP47" s="175">
        <f t="shared" si="31"/>
        <v>100</v>
      </c>
      <c r="DQ47" s="6"/>
    </row>
    <row r="48" spans="2:121" ht="12">
      <c r="B48" s="77" t="s">
        <v>31</v>
      </c>
      <c r="C48" s="1">
        <v>3930045</v>
      </c>
      <c r="D48" s="1">
        <v>3290249</v>
      </c>
      <c r="E48" s="1">
        <v>639796</v>
      </c>
      <c r="F48" s="1">
        <v>514025</v>
      </c>
      <c r="G48" s="1">
        <v>125771</v>
      </c>
      <c r="H48" s="1">
        <v>368615</v>
      </c>
      <c r="I48" s="1">
        <v>469375</v>
      </c>
      <c r="J48" s="1">
        <v>100760</v>
      </c>
      <c r="K48" s="1">
        <v>-63392</v>
      </c>
      <c r="L48" s="1">
        <v>22082</v>
      </c>
      <c r="M48" s="1">
        <v>85474</v>
      </c>
      <c r="N48" s="7">
        <v>413475</v>
      </c>
      <c r="O48" s="1"/>
      <c r="P48" s="77" t="s">
        <v>31</v>
      </c>
      <c r="Q48" s="1">
        <v>137230</v>
      </c>
      <c r="R48" s="1">
        <v>150496</v>
      </c>
      <c r="S48" s="1">
        <v>13266</v>
      </c>
      <c r="T48" s="1">
        <v>7759</v>
      </c>
      <c r="U48" s="1">
        <v>188753</v>
      </c>
      <c r="V48" s="1">
        <v>79733</v>
      </c>
      <c r="W48" s="1">
        <v>18532</v>
      </c>
      <c r="X48" s="1">
        <v>20552</v>
      </c>
      <c r="Y48" s="1">
        <v>2020</v>
      </c>
      <c r="Z48" s="1">
        <v>2401610.6003965274</v>
      </c>
      <c r="AA48" s="1">
        <v>1019343.6003965274</v>
      </c>
      <c r="AB48" s="1">
        <v>1013715.4354020732</v>
      </c>
      <c r="AC48" s="7">
        <v>5628.164994454245</v>
      </c>
      <c r="AD48" s="1">
        <v>0</v>
      </c>
      <c r="AE48" s="77" t="s">
        <v>31</v>
      </c>
      <c r="AF48" s="1">
        <v>24351</v>
      </c>
      <c r="AG48" s="1">
        <v>4147</v>
      </c>
      <c r="AH48" s="1">
        <v>20204</v>
      </c>
      <c r="AI48" s="1">
        <v>1357916</v>
      </c>
      <c r="AJ48" s="1">
        <v>328059</v>
      </c>
      <c r="AK48" s="1">
        <v>133187</v>
      </c>
      <c r="AL48" s="1">
        <v>896670</v>
      </c>
      <c r="AM48" s="1">
        <v>6700270.600396527</v>
      </c>
      <c r="AN48" s="1">
        <v>3922</v>
      </c>
      <c r="AO48" s="7">
        <v>1708.3810811821843</v>
      </c>
      <c r="AP48" s="53"/>
      <c r="AQ48" s="77" t="s">
        <v>31</v>
      </c>
      <c r="AR48" s="8">
        <v>0.44242721329893625</v>
      </c>
      <c r="AS48" s="8">
        <v>0.4890606541495482</v>
      </c>
      <c r="AT48" s="8">
        <v>0.2032895952688967</v>
      </c>
      <c r="AU48" s="8">
        <v>0.653629326769626</v>
      </c>
      <c r="AV48" s="8">
        <v>-1.5961067513750773</v>
      </c>
      <c r="AW48" s="8">
        <v>-6.079846717132469</v>
      </c>
      <c r="AX48" s="8">
        <v>-4.490643898389236</v>
      </c>
      <c r="AY48" s="8">
        <v>1.8117150161164834</v>
      </c>
      <c r="AZ48" s="8">
        <v>-12.813211845102506</v>
      </c>
      <c r="BA48" s="8">
        <v>-22.28752419496745</v>
      </c>
      <c r="BB48" s="8">
        <v>1.0247379058470338</v>
      </c>
      <c r="BC48" s="9">
        <v>-3.9865967866655208</v>
      </c>
      <c r="BE48" s="77" t="s">
        <v>31</v>
      </c>
      <c r="BF48" s="8">
        <v>-13.12247559477836</v>
      </c>
      <c r="BG48" s="8">
        <v>-11.528626100042914</v>
      </c>
      <c r="BH48" s="8">
        <v>9.194172359865009</v>
      </c>
      <c r="BI48" s="8">
        <v>55.49098196392785</v>
      </c>
      <c r="BJ48" s="8">
        <v>2.886219189133208</v>
      </c>
      <c r="BK48" s="8">
        <v>-5.346819093747404</v>
      </c>
      <c r="BL48" s="8">
        <v>2.807056473982026</v>
      </c>
      <c r="BM48" s="8">
        <v>1.5565548253199584</v>
      </c>
      <c r="BN48" s="8">
        <v>-8.638625056535504</v>
      </c>
      <c r="BO48" s="8">
        <v>16.698294377321588</v>
      </c>
      <c r="BP48" s="40">
        <v>27.599385479710666</v>
      </c>
      <c r="BQ48" s="40">
        <v>29.48026958513969</v>
      </c>
      <c r="BR48" s="9">
        <v>-64.71667042786305</v>
      </c>
      <c r="BS48" s="1"/>
      <c r="BT48" s="77" t="s">
        <v>31</v>
      </c>
      <c r="BU48" s="8">
        <v>-36.42036553524804</v>
      </c>
      <c r="BV48" s="8">
        <v>-61.95063767318103</v>
      </c>
      <c r="BW48" s="8">
        <v>-26.265464764059704</v>
      </c>
      <c r="BX48" s="8">
        <v>11.231378035604433</v>
      </c>
      <c r="BY48" s="8">
        <v>52.01147294867755</v>
      </c>
      <c r="BZ48" s="8">
        <v>50.98855005101463</v>
      </c>
      <c r="CA48" s="8">
        <v>-2.193653664288418</v>
      </c>
      <c r="CB48" s="8">
        <v>5.297576356105627</v>
      </c>
      <c r="CC48" s="8">
        <v>-2.29197807673144</v>
      </c>
      <c r="CD48" s="50">
        <v>7.767585796381439</v>
      </c>
      <c r="CE48" s="165" t="s">
        <v>31</v>
      </c>
      <c r="CF48" s="8">
        <f t="shared" si="32"/>
        <v>58.65501909381715</v>
      </c>
      <c r="CG48" s="8">
        <f t="shared" si="0"/>
        <v>49.106210722374115</v>
      </c>
      <c r="CH48" s="8">
        <f t="shared" si="1"/>
        <v>9.548808371443034</v>
      </c>
      <c r="CI48" s="8">
        <f t="shared" si="2"/>
        <v>7.671705079636331</v>
      </c>
      <c r="CJ48" s="8">
        <f t="shared" si="3"/>
        <v>1.8771032918067039</v>
      </c>
      <c r="CK48" s="8">
        <f t="shared" si="4"/>
        <v>5.50149422290773</v>
      </c>
      <c r="CL48" s="8">
        <f t="shared" si="5"/>
        <v>7.005314083467345</v>
      </c>
      <c r="CM48" s="8">
        <f t="shared" si="6"/>
        <v>1.503819860559616</v>
      </c>
      <c r="CN48" s="8">
        <f t="shared" si="7"/>
        <v>-0.9461110420860974</v>
      </c>
      <c r="CO48" s="8">
        <f t="shared" si="8"/>
        <v>0.3295687788892164</v>
      </c>
      <c r="CP48" s="8">
        <f t="shared" si="9"/>
        <v>1.2756798209753137</v>
      </c>
      <c r="CQ48" s="9">
        <f t="shared" si="10"/>
        <v>6.171019420850409</v>
      </c>
      <c r="CS48" s="165" t="s">
        <v>31</v>
      </c>
      <c r="CT48" s="38">
        <f t="shared" si="11"/>
        <v>2.0481262352580005</v>
      </c>
      <c r="CU48" s="38">
        <f t="shared" si="12"/>
        <v>2.246118238733426</v>
      </c>
      <c r="CV48" s="38">
        <f t="shared" si="13"/>
        <v>0.19799200347542542</v>
      </c>
      <c r="CW48" s="38">
        <f t="shared" si="14"/>
        <v>0.11580129315285888</v>
      </c>
      <c r="CX48" s="38">
        <f t="shared" si="15"/>
        <v>2.8170951780489206</v>
      </c>
      <c r="CY48" s="38">
        <f t="shared" si="16"/>
        <v>1.1899967143906298</v>
      </c>
      <c r="CZ48" s="38">
        <f t="shared" si="17"/>
        <v>0.2765858441434181</v>
      </c>
      <c r="DA48" s="38">
        <f t="shared" si="18"/>
        <v>0.30673388025229487</v>
      </c>
      <c r="DB48" s="38">
        <f t="shared" si="19"/>
        <v>0.03014803610887678</v>
      </c>
      <c r="DC48" s="38">
        <f t="shared" si="20"/>
        <v>35.84348668327513</v>
      </c>
      <c r="DD48" s="38">
        <f t="shared" si="21"/>
        <v>15.21346914460741</v>
      </c>
      <c r="DE48" s="8">
        <f t="shared" si="22"/>
        <v>15.129470074568044</v>
      </c>
      <c r="DF48" s="9">
        <f t="shared" si="23"/>
        <v>0.08399907003936775</v>
      </c>
      <c r="DH48" s="165" t="s">
        <v>31</v>
      </c>
      <c r="DI48" s="8">
        <f t="shared" si="24"/>
        <v>0.36343308281547454</v>
      </c>
      <c r="DJ48" s="8">
        <f t="shared" si="25"/>
        <v>0.06189302264530298</v>
      </c>
      <c r="DK48" s="8">
        <f t="shared" si="26"/>
        <v>0.3015400601701715</v>
      </c>
      <c r="DL48" s="8">
        <f t="shared" si="27"/>
        <v>20.26658445585224</v>
      </c>
      <c r="DM48" s="8">
        <f t="shared" si="28"/>
        <v>4.896205236555449</v>
      </c>
      <c r="DN48" s="8">
        <f t="shared" si="29"/>
        <v>1.9877853887291939</v>
      </c>
      <c r="DO48" s="8">
        <f t="shared" si="30"/>
        <v>13.382593830567597</v>
      </c>
      <c r="DP48" s="175">
        <f t="shared" si="31"/>
        <v>100</v>
      </c>
      <c r="DQ48" s="6"/>
    </row>
    <row r="49" spans="2:121" ht="12">
      <c r="B49" s="78" t="s">
        <v>115</v>
      </c>
      <c r="C49" s="10">
        <v>18447010</v>
      </c>
      <c r="D49" s="10">
        <v>15443970</v>
      </c>
      <c r="E49" s="10">
        <v>3003040</v>
      </c>
      <c r="F49" s="10">
        <v>2412574</v>
      </c>
      <c r="G49" s="10">
        <v>590466</v>
      </c>
      <c r="H49" s="10">
        <v>4438778</v>
      </c>
      <c r="I49" s="10">
        <v>4799354</v>
      </c>
      <c r="J49" s="10">
        <v>360576</v>
      </c>
      <c r="K49" s="10">
        <v>61107</v>
      </c>
      <c r="L49" s="10">
        <v>367919</v>
      </c>
      <c r="M49" s="10">
        <v>306812</v>
      </c>
      <c r="N49" s="11">
        <v>4341247</v>
      </c>
      <c r="O49" s="1"/>
      <c r="P49" s="78" t="s">
        <v>164</v>
      </c>
      <c r="Q49" s="10">
        <v>515295</v>
      </c>
      <c r="R49" s="10">
        <v>565089</v>
      </c>
      <c r="S49" s="10">
        <v>49794</v>
      </c>
      <c r="T49" s="10">
        <v>168079</v>
      </c>
      <c r="U49" s="10">
        <v>949300</v>
      </c>
      <c r="V49" s="10">
        <v>2708573</v>
      </c>
      <c r="W49" s="10">
        <v>36424</v>
      </c>
      <c r="X49" s="10">
        <v>40394</v>
      </c>
      <c r="Y49" s="10">
        <v>3970</v>
      </c>
      <c r="Z49" s="10">
        <v>10671509.377754262</v>
      </c>
      <c r="AA49" s="10">
        <v>3990154.3777542617</v>
      </c>
      <c r="AB49" s="10">
        <v>3875657.333690206</v>
      </c>
      <c r="AC49" s="11">
        <v>114497.04406405566</v>
      </c>
      <c r="AD49" s="26">
        <v>0</v>
      </c>
      <c r="AE49" s="78" t="s">
        <v>164</v>
      </c>
      <c r="AF49" s="10">
        <v>84170</v>
      </c>
      <c r="AG49" s="10">
        <v>21864</v>
      </c>
      <c r="AH49" s="10">
        <v>62306</v>
      </c>
      <c r="AI49" s="10">
        <v>6597185</v>
      </c>
      <c r="AJ49" s="10">
        <v>2348170</v>
      </c>
      <c r="AK49" s="10">
        <v>743819</v>
      </c>
      <c r="AL49" s="10">
        <v>3505196</v>
      </c>
      <c r="AM49" s="10">
        <v>33557297.37775426</v>
      </c>
      <c r="AN49" s="10">
        <v>15939</v>
      </c>
      <c r="AO49" s="11">
        <v>2105.3577625794755</v>
      </c>
      <c r="AP49" s="61"/>
      <c r="AQ49" s="78" t="s">
        <v>164</v>
      </c>
      <c r="AR49" s="12">
        <v>-0.6311242628475828</v>
      </c>
      <c r="AS49" s="12">
        <v>-0.5858327841962323</v>
      </c>
      <c r="AT49" s="12">
        <v>-0.8633979863950609</v>
      </c>
      <c r="AU49" s="12">
        <v>-0.4171002431605673</v>
      </c>
      <c r="AV49" s="12">
        <v>-2.6461010857109883</v>
      </c>
      <c r="AW49" s="12">
        <v>17.996307081142668</v>
      </c>
      <c r="AX49" s="12">
        <v>16.334410460259058</v>
      </c>
      <c r="AY49" s="12">
        <v>-0.8554058847305512</v>
      </c>
      <c r="AZ49" s="12">
        <v>141.8541095890411</v>
      </c>
      <c r="BA49" s="12">
        <v>118.92252125741555</v>
      </c>
      <c r="BB49" s="12">
        <v>-2.30752820329938</v>
      </c>
      <c r="BC49" s="13">
        <v>12.14084874504197</v>
      </c>
      <c r="BE49" s="78" t="s">
        <v>164</v>
      </c>
      <c r="BF49" s="12">
        <v>-12.234640487253206</v>
      </c>
      <c r="BG49" s="12">
        <v>-10.625789809148896</v>
      </c>
      <c r="BH49" s="12">
        <v>10.297928895780263</v>
      </c>
      <c r="BI49" s="12">
        <v>12.944931626516142</v>
      </c>
      <c r="BJ49" s="12">
        <v>0.5374778257300961</v>
      </c>
      <c r="BK49" s="12">
        <v>23.61833929159039</v>
      </c>
      <c r="BL49" s="12">
        <v>-0.34200662124818737</v>
      </c>
      <c r="BM49" s="12">
        <v>-1.554883992981088</v>
      </c>
      <c r="BN49" s="12">
        <v>-11.443229979924158</v>
      </c>
      <c r="BO49" s="12">
        <v>4.25501524300967</v>
      </c>
      <c r="BP49" s="47">
        <v>-8.93115759213675</v>
      </c>
      <c r="BQ49" s="47">
        <v>-4.895071819393487</v>
      </c>
      <c r="BR49" s="9">
        <v>-62.62323320542728</v>
      </c>
      <c r="BS49" s="7"/>
      <c r="BT49" s="78" t="s">
        <v>164</v>
      </c>
      <c r="BU49" s="12">
        <v>-18.432018606454115</v>
      </c>
      <c r="BV49" s="12">
        <v>17.03243764050958</v>
      </c>
      <c r="BW49" s="12">
        <v>-26.27206891655228</v>
      </c>
      <c r="BX49" s="12">
        <v>14.707578642558989</v>
      </c>
      <c r="BY49" s="12">
        <v>53.69777403088395</v>
      </c>
      <c r="BZ49" s="12">
        <v>21.158156384177847</v>
      </c>
      <c r="CA49" s="12">
        <v>-2.8923711470443116</v>
      </c>
      <c r="CB49" s="12">
        <v>3.0568299811836033</v>
      </c>
      <c r="CC49" s="12">
        <v>-1.5442584470937055</v>
      </c>
      <c r="CD49" s="52">
        <v>4.673255572205354</v>
      </c>
      <c r="CE49" s="166" t="s">
        <v>164</v>
      </c>
      <c r="CF49" s="12">
        <f t="shared" si="32"/>
        <v>54.97167960918347</v>
      </c>
      <c r="CG49" s="12">
        <f t="shared" si="0"/>
        <v>46.02268718528592</v>
      </c>
      <c r="CH49" s="12">
        <f t="shared" si="1"/>
        <v>8.948992423897549</v>
      </c>
      <c r="CI49" s="12">
        <f t="shared" si="2"/>
        <v>7.189416873598822</v>
      </c>
      <c r="CJ49" s="12">
        <f t="shared" si="3"/>
        <v>1.7595755502987274</v>
      </c>
      <c r="CK49" s="12">
        <f t="shared" si="4"/>
        <v>13.227459738585939</v>
      </c>
      <c r="CL49" s="12">
        <f t="shared" si="5"/>
        <v>14.301968200757365</v>
      </c>
      <c r="CM49" s="12">
        <f t="shared" si="6"/>
        <v>1.0745084621714271</v>
      </c>
      <c r="CN49" s="12">
        <f t="shared" si="7"/>
        <v>0.18209750121447185</v>
      </c>
      <c r="CO49" s="12">
        <f t="shared" si="8"/>
        <v>1.0963904388912444</v>
      </c>
      <c r="CP49" s="12">
        <f t="shared" si="9"/>
        <v>0.9142929376767726</v>
      </c>
      <c r="CQ49" s="9">
        <f t="shared" si="10"/>
        <v>12.936819527301655</v>
      </c>
      <c r="CS49" s="166" t="s">
        <v>164</v>
      </c>
      <c r="CT49" s="42">
        <f t="shared" si="11"/>
        <v>1.5355676418137245</v>
      </c>
      <c r="CU49" s="42">
        <f t="shared" si="12"/>
        <v>1.683952654585967</v>
      </c>
      <c r="CV49" s="42">
        <f t="shared" si="13"/>
        <v>0.14838501277224234</v>
      </c>
      <c r="CW49" s="42">
        <f t="shared" si="14"/>
        <v>0.5008716825670907</v>
      </c>
      <c r="CX49" s="42">
        <f t="shared" si="15"/>
        <v>2.8288928912055598</v>
      </c>
      <c r="CY49" s="42">
        <f t="shared" si="16"/>
        <v>8.07148731171528</v>
      </c>
      <c r="CZ49" s="42">
        <f t="shared" si="17"/>
        <v>0.10854271006981071</v>
      </c>
      <c r="DA49" s="42">
        <f t="shared" si="18"/>
        <v>0.12037322179222307</v>
      </c>
      <c r="DB49" s="42">
        <f t="shared" si="19"/>
        <v>0.011830511722412378</v>
      </c>
      <c r="DC49" s="42">
        <f t="shared" si="20"/>
        <v>31.800860652230583</v>
      </c>
      <c r="DD49" s="42">
        <f t="shared" si="21"/>
        <v>11.890571319963945</v>
      </c>
      <c r="DE49" s="12">
        <f t="shared" si="22"/>
        <v>11.549372674628586</v>
      </c>
      <c r="DF49" s="13">
        <f t="shared" si="23"/>
        <v>0.3411986453353595</v>
      </c>
      <c r="DH49" s="166" t="s">
        <v>164</v>
      </c>
      <c r="DI49" s="12">
        <f t="shared" si="24"/>
        <v>0.2508247283817254</v>
      </c>
      <c r="DJ49" s="12">
        <f t="shared" si="25"/>
        <v>0.0651542338284192</v>
      </c>
      <c r="DK49" s="12">
        <f t="shared" si="26"/>
        <v>0.18567049455330623</v>
      </c>
      <c r="DL49" s="12">
        <f t="shared" si="27"/>
        <v>19.659464603884913</v>
      </c>
      <c r="DM49" s="12">
        <f t="shared" si="28"/>
        <v>6.997494385696997</v>
      </c>
      <c r="DN49" s="12">
        <f t="shared" si="29"/>
        <v>2.2165640803156306</v>
      </c>
      <c r="DO49" s="12">
        <f t="shared" si="30"/>
        <v>10.445406137872288</v>
      </c>
      <c r="DP49" s="182">
        <f t="shared" si="31"/>
        <v>100</v>
      </c>
      <c r="DQ49" s="55"/>
    </row>
    <row r="50" spans="2:121" ht="12">
      <c r="B50" s="79" t="s">
        <v>32</v>
      </c>
      <c r="C50" s="62">
        <v>9606830</v>
      </c>
      <c r="D50" s="62">
        <v>8048441</v>
      </c>
      <c r="E50" s="62">
        <v>1558389</v>
      </c>
      <c r="F50" s="62">
        <v>1252028</v>
      </c>
      <c r="G50" s="62">
        <v>306361</v>
      </c>
      <c r="H50" s="62">
        <v>1451427</v>
      </c>
      <c r="I50" s="62">
        <v>1702184</v>
      </c>
      <c r="J50" s="62">
        <v>250757</v>
      </c>
      <c r="K50" s="62">
        <v>-147086</v>
      </c>
      <c r="L50" s="62">
        <v>70931</v>
      </c>
      <c r="M50" s="62">
        <v>218017</v>
      </c>
      <c r="N50" s="63">
        <v>1553430</v>
      </c>
      <c r="O50" s="170"/>
      <c r="P50" s="78" t="s">
        <v>32</v>
      </c>
      <c r="Q50" s="10">
        <v>498961</v>
      </c>
      <c r="R50" s="10">
        <v>526787</v>
      </c>
      <c r="S50" s="10">
        <v>27826</v>
      </c>
      <c r="T50" s="10">
        <v>85869</v>
      </c>
      <c r="U50" s="10">
        <v>467059</v>
      </c>
      <c r="V50" s="10">
        <v>501541</v>
      </c>
      <c r="W50" s="10">
        <v>45083</v>
      </c>
      <c r="X50" s="10">
        <v>49997</v>
      </c>
      <c r="Y50" s="10">
        <v>4914</v>
      </c>
      <c r="Z50" s="10">
        <v>5707611.104094816</v>
      </c>
      <c r="AA50" s="10">
        <v>2682233.104094816</v>
      </c>
      <c r="AB50" s="10">
        <v>2640107.1393270395</v>
      </c>
      <c r="AC50" s="11">
        <v>42125.964767776524</v>
      </c>
      <c r="AD50" s="1">
        <v>0</v>
      </c>
      <c r="AE50" s="78" t="s">
        <v>32</v>
      </c>
      <c r="AF50" s="10">
        <v>158188</v>
      </c>
      <c r="AG50" s="10">
        <v>117273</v>
      </c>
      <c r="AH50" s="10">
        <v>40915</v>
      </c>
      <c r="AI50" s="10">
        <v>2867190</v>
      </c>
      <c r="AJ50" s="10">
        <v>329879</v>
      </c>
      <c r="AK50" s="10">
        <v>514859</v>
      </c>
      <c r="AL50" s="10">
        <v>2022452</v>
      </c>
      <c r="AM50" s="10">
        <v>16765868.104094816</v>
      </c>
      <c r="AN50" s="10">
        <v>7937</v>
      </c>
      <c r="AO50" s="11">
        <v>2112.368414274262</v>
      </c>
      <c r="AQ50" s="79" t="s">
        <v>32</v>
      </c>
      <c r="AR50" s="64">
        <v>-0.06855000613725397</v>
      </c>
      <c r="AS50" s="64">
        <v>-0.02640807784097691</v>
      </c>
      <c r="AT50" s="64">
        <v>-0.2856314701382664</v>
      </c>
      <c r="AU50" s="64">
        <v>0.16496448703404734</v>
      </c>
      <c r="AV50" s="64">
        <v>-2.085737023270382</v>
      </c>
      <c r="AW50" s="64">
        <v>11.172583148100205</v>
      </c>
      <c r="AX50" s="64">
        <v>6.90055805856412</v>
      </c>
      <c r="AY50" s="64">
        <v>-12.55021901068549</v>
      </c>
      <c r="AZ50" s="64">
        <v>13.871468306250915</v>
      </c>
      <c r="BA50" s="64">
        <v>-16.91830161054173</v>
      </c>
      <c r="BB50" s="64">
        <v>-14.886980284989265</v>
      </c>
      <c r="BC50" s="65">
        <v>8.51854853131846</v>
      </c>
      <c r="BE50" s="79" t="s">
        <v>32</v>
      </c>
      <c r="BF50" s="64">
        <v>2.4121065087057096</v>
      </c>
      <c r="BG50" s="64">
        <v>2.8274338183337173</v>
      </c>
      <c r="BH50" s="64">
        <v>10.891483680707767</v>
      </c>
      <c r="BI50" s="64">
        <v>24.473081494796045</v>
      </c>
      <c r="BJ50" s="64">
        <v>2.2523321314181506</v>
      </c>
      <c r="BK50" s="64">
        <v>19.836233220714803</v>
      </c>
      <c r="BL50" s="64">
        <v>0.5217507636736605</v>
      </c>
      <c r="BM50" s="64">
        <v>-0.7010923535253227</v>
      </c>
      <c r="BN50" s="64">
        <v>-10.670787129612798</v>
      </c>
      <c r="BO50" s="64">
        <v>83.70558214226443</v>
      </c>
      <c r="BP50" s="69">
        <v>1708.8980068199148</v>
      </c>
      <c r="BQ50" s="69">
        <v>7378.12870690358</v>
      </c>
      <c r="BR50" s="65">
        <v>-62.71232384430701</v>
      </c>
      <c r="BS50" s="1"/>
      <c r="BT50" s="79" t="s">
        <v>32</v>
      </c>
      <c r="BU50" s="64">
        <v>-17.782986751765826</v>
      </c>
      <c r="BV50" s="64">
        <v>-14.344875943117161</v>
      </c>
      <c r="BW50" s="64">
        <v>-26.265993872769865</v>
      </c>
      <c r="BX50" s="64">
        <v>3.6489458114972213</v>
      </c>
      <c r="BY50" s="64">
        <v>22.715081263461762</v>
      </c>
      <c r="BZ50" s="64">
        <v>20.690916165994285</v>
      </c>
      <c r="CA50" s="64">
        <v>-2.3366835020168133</v>
      </c>
      <c r="CB50" s="64">
        <v>19.534924927203477</v>
      </c>
      <c r="CC50" s="64">
        <v>-1.0595861381201694</v>
      </c>
      <c r="CD50" s="71">
        <v>20.81506460451383</v>
      </c>
      <c r="CE50" s="167" t="s">
        <v>32</v>
      </c>
      <c r="CF50" s="64">
        <f t="shared" si="32"/>
        <v>57.299925899176515</v>
      </c>
      <c r="CG50" s="64">
        <f t="shared" si="0"/>
        <v>48.00491659620229</v>
      </c>
      <c r="CH50" s="64">
        <f t="shared" si="1"/>
        <v>9.295009302974217</v>
      </c>
      <c r="CI50" s="64">
        <f t="shared" si="2"/>
        <v>7.467719489539649</v>
      </c>
      <c r="CJ50" s="64">
        <f t="shared" si="3"/>
        <v>1.8272898134345688</v>
      </c>
      <c r="CK50" s="64">
        <f t="shared" si="4"/>
        <v>8.657034583526936</v>
      </c>
      <c r="CL50" s="64">
        <f t="shared" si="5"/>
        <v>10.152674406309249</v>
      </c>
      <c r="CM50" s="64">
        <f t="shared" si="6"/>
        <v>1.4956398227823127</v>
      </c>
      <c r="CN50" s="64">
        <f t="shared" si="7"/>
        <v>-0.8772942688489623</v>
      </c>
      <c r="CO50" s="64">
        <f t="shared" si="8"/>
        <v>0.423067863588144</v>
      </c>
      <c r="CP50" s="64">
        <f t="shared" si="9"/>
        <v>1.3003621324371062</v>
      </c>
      <c r="CQ50" s="65">
        <f t="shared" si="10"/>
        <v>9.265431353480572</v>
      </c>
      <c r="CS50" s="167" t="s">
        <v>32</v>
      </c>
      <c r="CT50" s="72">
        <f t="shared" si="11"/>
        <v>2.976052280156827</v>
      </c>
      <c r="CU50" s="72">
        <f t="shared" si="12"/>
        <v>3.142020423453886</v>
      </c>
      <c r="CV50" s="72">
        <f t="shared" si="13"/>
        <v>0.16596814329705906</v>
      </c>
      <c r="CW50" s="72">
        <f t="shared" si="14"/>
        <v>0.5121655464951902</v>
      </c>
      <c r="CX50" s="72">
        <f t="shared" si="15"/>
        <v>2.7857728397966324</v>
      </c>
      <c r="CY50" s="72">
        <f t="shared" si="16"/>
        <v>2.991440687031923</v>
      </c>
      <c r="CZ50" s="72">
        <f t="shared" si="17"/>
        <v>0.268897498895325</v>
      </c>
      <c r="DA50" s="72">
        <f t="shared" si="18"/>
        <v>0.2982070459434723</v>
      </c>
      <c r="DB50" s="72">
        <f t="shared" si="19"/>
        <v>0.02930954704814735</v>
      </c>
      <c r="DC50" s="72">
        <f t="shared" si="20"/>
        <v>34.043039517296556</v>
      </c>
      <c r="DD50" s="72">
        <f t="shared" si="21"/>
        <v>15.998176100644141</v>
      </c>
      <c r="DE50" s="64">
        <f t="shared" si="22"/>
        <v>15.746915834809844</v>
      </c>
      <c r="DF50" s="65">
        <f t="shared" si="23"/>
        <v>0.25126026583429867</v>
      </c>
      <c r="DH50" s="167" t="s">
        <v>32</v>
      </c>
      <c r="DI50" s="64">
        <f t="shared" si="24"/>
        <v>0.9435121344021842</v>
      </c>
      <c r="DJ50" s="64">
        <f t="shared" si="25"/>
        <v>0.6994746664585642</v>
      </c>
      <c r="DK50" s="64">
        <f t="shared" si="26"/>
        <v>0.24403746794362</v>
      </c>
      <c r="DL50" s="64">
        <f t="shared" si="27"/>
        <v>17.101351282250224</v>
      </c>
      <c r="DM50" s="64">
        <f t="shared" si="28"/>
        <v>1.967562895949491</v>
      </c>
      <c r="DN50" s="64">
        <f t="shared" si="29"/>
        <v>3.0708758819011184</v>
      </c>
      <c r="DO50" s="64">
        <f t="shared" si="30"/>
        <v>12.062912504399613</v>
      </c>
      <c r="DP50" s="180">
        <f t="shared" si="31"/>
        <v>100</v>
      </c>
      <c r="DQ50" s="6"/>
    </row>
    <row r="51" spans="2:121" ht="12">
      <c r="B51" s="80" t="s">
        <v>33</v>
      </c>
      <c r="C51" s="15">
        <v>2767332268</v>
      </c>
      <c r="D51" s="15">
        <v>2317160000</v>
      </c>
      <c r="E51" s="15">
        <v>450172268</v>
      </c>
      <c r="F51" s="15">
        <v>361326000</v>
      </c>
      <c r="G51" s="15">
        <v>88846268</v>
      </c>
      <c r="H51" s="15">
        <v>319061036</v>
      </c>
      <c r="I51" s="15">
        <v>417932743</v>
      </c>
      <c r="J51" s="15">
        <v>98871707</v>
      </c>
      <c r="K51" s="15">
        <v>-2196961</v>
      </c>
      <c r="L51" s="15">
        <v>89664747</v>
      </c>
      <c r="M51" s="15">
        <v>91861708</v>
      </c>
      <c r="N51" s="16">
        <v>316339997</v>
      </c>
      <c r="O51" s="170"/>
      <c r="P51" s="80" t="s">
        <v>33</v>
      </c>
      <c r="Q51" s="15">
        <v>126800001</v>
      </c>
      <c r="R51" s="15">
        <v>133274001</v>
      </c>
      <c r="S51" s="15">
        <v>6474000</v>
      </c>
      <c r="T51" s="15">
        <v>39558999</v>
      </c>
      <c r="U51" s="15">
        <v>108280995</v>
      </c>
      <c r="V51" s="15">
        <v>41700002</v>
      </c>
      <c r="W51" s="15">
        <v>4918000</v>
      </c>
      <c r="X51" s="15">
        <v>5453999</v>
      </c>
      <c r="Y51" s="15">
        <v>535999</v>
      </c>
      <c r="Z51" s="15">
        <v>1276404992.0000005</v>
      </c>
      <c r="AA51" s="15">
        <v>628318000</v>
      </c>
      <c r="AB51" s="15">
        <v>602657999.9999998</v>
      </c>
      <c r="AC51" s="16">
        <v>25660000</v>
      </c>
      <c r="AD51" s="1">
        <v>0</v>
      </c>
      <c r="AE51" s="80" t="s">
        <v>33</v>
      </c>
      <c r="AF51" s="15">
        <v>48021996</v>
      </c>
      <c r="AG51" s="15">
        <v>30820999</v>
      </c>
      <c r="AH51" s="15">
        <v>17200997</v>
      </c>
      <c r="AI51" s="15">
        <v>600064996</v>
      </c>
      <c r="AJ51" s="15">
        <v>72627997</v>
      </c>
      <c r="AK51" s="15">
        <v>113291002</v>
      </c>
      <c r="AL51" s="15">
        <v>414145997</v>
      </c>
      <c r="AM51" s="15">
        <v>4362798296</v>
      </c>
      <c r="AN51" s="15">
        <v>1801495</v>
      </c>
      <c r="AO51" s="16">
        <v>2421.7654203869565</v>
      </c>
      <c r="AQ51" s="80" t="s">
        <v>33</v>
      </c>
      <c r="AR51" s="17">
        <v>0.7561312315521022</v>
      </c>
      <c r="AS51" s="17">
        <v>0.7993351256436158</v>
      </c>
      <c r="AT51" s="17">
        <v>0.5343335949999922</v>
      </c>
      <c r="AU51" s="17">
        <v>0.9772821627724915</v>
      </c>
      <c r="AV51" s="17">
        <v>-1.2277423737888216</v>
      </c>
      <c r="AW51" s="17">
        <v>9.8426552278739</v>
      </c>
      <c r="AX51" s="17">
        <v>7.701827397817798</v>
      </c>
      <c r="AY51" s="17">
        <v>1.328805908858552</v>
      </c>
      <c r="AZ51" s="17">
        <v>85.00165824391628</v>
      </c>
      <c r="BA51" s="17">
        <v>17.155069168396437</v>
      </c>
      <c r="BB51" s="17">
        <v>0.7441991129849861</v>
      </c>
      <c r="BC51" s="18">
        <v>5.33816665275988</v>
      </c>
      <c r="BE51" s="80" t="s">
        <v>33</v>
      </c>
      <c r="BF51" s="17">
        <v>3.1229667930793203</v>
      </c>
      <c r="BG51" s="17">
        <v>3.5041393928011413</v>
      </c>
      <c r="BH51" s="17">
        <v>11.582213029989658</v>
      </c>
      <c r="BI51" s="17">
        <v>18.518179084481424</v>
      </c>
      <c r="BJ51" s="17">
        <v>1.9009768758241852</v>
      </c>
      <c r="BK51" s="17">
        <v>10.580747251087391</v>
      </c>
      <c r="BL51" s="17">
        <v>2.2452584748907642</v>
      </c>
      <c r="BM51" s="17">
        <v>0.9999440740947875</v>
      </c>
      <c r="BN51" s="17">
        <v>-9.152557885691332</v>
      </c>
      <c r="BO51" s="17">
        <v>-6.135510916641898</v>
      </c>
      <c r="BP51" s="68">
        <v>-13.18192997825117</v>
      </c>
      <c r="BQ51" s="68">
        <v>-8.534908498180354</v>
      </c>
      <c r="BR51" s="18">
        <v>-60.415895347402184</v>
      </c>
      <c r="BS51" s="1"/>
      <c r="BT51" s="80" t="s">
        <v>33</v>
      </c>
      <c r="BU51" s="17">
        <v>-13.138963705895618</v>
      </c>
      <c r="BV51" s="17">
        <v>-6.758441581700706</v>
      </c>
      <c r="BW51" s="17">
        <v>-22.626083160803997</v>
      </c>
      <c r="BX51" s="17">
        <v>3.310928612878698</v>
      </c>
      <c r="BY51" s="17">
        <v>20.344653195437502</v>
      </c>
      <c r="BZ51" s="17">
        <v>11.150242766799307</v>
      </c>
      <c r="CA51" s="17">
        <v>-1.054094312804104</v>
      </c>
      <c r="CB51" s="17">
        <v>-0.7749897309704897</v>
      </c>
      <c r="CC51" s="17">
        <v>-0.31573687708229464</v>
      </c>
      <c r="CD51" s="70">
        <v>-0.46070747728946954</v>
      </c>
      <c r="CE51" s="168" t="s">
        <v>33</v>
      </c>
      <c r="CF51" s="17">
        <f t="shared" si="32"/>
        <v>63.43021336872733</v>
      </c>
      <c r="CG51" s="17">
        <f t="shared" si="0"/>
        <v>53.11178383205273</v>
      </c>
      <c r="CH51" s="17">
        <f t="shared" si="1"/>
        <v>10.318429536674596</v>
      </c>
      <c r="CI51" s="17">
        <f t="shared" si="2"/>
        <v>8.281978113250826</v>
      </c>
      <c r="CJ51" s="17">
        <f t="shared" si="3"/>
        <v>2.0364514234237703</v>
      </c>
      <c r="CK51" s="17">
        <f t="shared" si="4"/>
        <v>7.313219964638952</v>
      </c>
      <c r="CL51" s="17">
        <f t="shared" si="5"/>
        <v>9.579465165354508</v>
      </c>
      <c r="CM51" s="17">
        <f t="shared" si="6"/>
        <v>2.2662452007155545</v>
      </c>
      <c r="CN51" s="17">
        <f t="shared" si="7"/>
        <v>-0.05035669428069292</v>
      </c>
      <c r="CO51" s="17">
        <f t="shared" si="8"/>
        <v>2.055211836912297</v>
      </c>
      <c r="CP51" s="17">
        <f t="shared" si="9"/>
        <v>2.10556853119299</v>
      </c>
      <c r="CQ51" s="18">
        <f t="shared" si="10"/>
        <v>7.250850842452057</v>
      </c>
      <c r="CS51" s="168" t="s">
        <v>33</v>
      </c>
      <c r="CT51" s="48">
        <f t="shared" si="11"/>
        <v>2.9063915495762354</v>
      </c>
      <c r="CU51" s="48">
        <f t="shared" si="12"/>
        <v>3.054782549131169</v>
      </c>
      <c r="CV51" s="48">
        <f t="shared" si="13"/>
        <v>0.14839099955493334</v>
      </c>
      <c r="CW51" s="48">
        <f t="shared" si="14"/>
        <v>0.9067345386164055</v>
      </c>
      <c r="CX51" s="48">
        <f t="shared" si="15"/>
        <v>2.4819161385314708</v>
      </c>
      <c r="CY51" s="48">
        <f t="shared" si="16"/>
        <v>0.9558086157279457</v>
      </c>
      <c r="CZ51" s="48">
        <f t="shared" si="17"/>
        <v>0.11272581646758761</v>
      </c>
      <c r="DA51" s="48">
        <f t="shared" si="18"/>
        <v>0.12501148643521887</v>
      </c>
      <c r="DB51" s="48">
        <f t="shared" si="19"/>
        <v>0.012285669967631252</v>
      </c>
      <c r="DC51" s="48">
        <f t="shared" si="20"/>
        <v>29.25656666663373</v>
      </c>
      <c r="DD51" s="48">
        <f t="shared" si="21"/>
        <v>14.401720120228084</v>
      </c>
      <c r="DE51" s="17">
        <f t="shared" si="22"/>
        <v>13.813565494250385</v>
      </c>
      <c r="DF51" s="18">
        <f t="shared" si="23"/>
        <v>0.5881546259776939</v>
      </c>
      <c r="DH51" s="168" t="s">
        <v>33</v>
      </c>
      <c r="DI51" s="17">
        <f t="shared" si="24"/>
        <v>1.1007154752954913</v>
      </c>
      <c r="DJ51" s="17">
        <f t="shared" si="25"/>
        <v>0.7064502392480076</v>
      </c>
      <c r="DK51" s="17">
        <f t="shared" si="26"/>
        <v>0.3942652360474838</v>
      </c>
      <c r="DL51" s="17">
        <f t="shared" si="27"/>
        <v>13.754131071110146</v>
      </c>
      <c r="DM51" s="17">
        <f t="shared" si="28"/>
        <v>1.6647113176556534</v>
      </c>
      <c r="DN51" s="17">
        <f t="shared" si="29"/>
        <v>2.5967508537781825</v>
      </c>
      <c r="DO51" s="17">
        <f t="shared" si="30"/>
        <v>9.49266889967631</v>
      </c>
      <c r="DP51" s="176">
        <f t="shared" si="31"/>
        <v>100</v>
      </c>
      <c r="DQ51" s="6"/>
    </row>
    <row r="52" spans="3:113" s="6" customFormat="1" ht="12"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88"/>
      <c r="P52" s="189"/>
      <c r="Q52" s="188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8"/>
      <c r="AE52" s="187"/>
      <c r="AF52" s="190"/>
      <c r="AG52" s="189"/>
      <c r="AH52" s="187"/>
      <c r="AI52" s="187"/>
      <c r="AJ52" s="187"/>
      <c r="AK52" s="187"/>
      <c r="AL52" s="187"/>
      <c r="AM52" s="187"/>
      <c r="AN52" s="187"/>
      <c r="AO52" s="187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9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4:113" s="6" customFormat="1" ht="9" customHeight="1">
      <c r="N116" s="22"/>
      <c r="O116" s="22"/>
      <c r="P116" s="54"/>
      <c r="Q116" s="22"/>
      <c r="AD116" s="22"/>
      <c r="AF116" s="55"/>
      <c r="AG116" s="54"/>
      <c r="BC116" s="54"/>
      <c r="BE116" s="22"/>
      <c r="BU116" s="54"/>
      <c r="BV116" s="54"/>
      <c r="CP116" s="54"/>
      <c r="CQ116" s="54"/>
      <c r="CS116" s="54"/>
      <c r="DF116" s="22"/>
      <c r="DH116" s="54"/>
      <c r="DI116" s="54"/>
    </row>
    <row r="117" spans="14:113" s="6" customFormat="1" ht="9" customHeight="1">
      <c r="N117" s="22"/>
      <c r="O117" s="22"/>
      <c r="P117" s="54"/>
      <c r="Q117" s="22"/>
      <c r="AD117" s="22"/>
      <c r="AF117" s="55"/>
      <c r="AG117" s="54"/>
      <c r="BC117" s="54"/>
      <c r="BE117" s="22"/>
      <c r="BU117" s="54"/>
      <c r="BV117" s="54"/>
      <c r="CP117" s="54"/>
      <c r="CQ117" s="54"/>
      <c r="CS117" s="54"/>
      <c r="DF117" s="22"/>
      <c r="DH117" s="54"/>
      <c r="DI117" s="54"/>
    </row>
    <row r="118" spans="14:113" s="6" customFormat="1" ht="9" customHeight="1">
      <c r="N118" s="22"/>
      <c r="O118" s="22"/>
      <c r="P118" s="54"/>
      <c r="Q118" s="22"/>
      <c r="AD118" s="22"/>
      <c r="AF118" s="55"/>
      <c r="AG118" s="54"/>
      <c r="BC118" s="54"/>
      <c r="BE118" s="22"/>
      <c r="BU118" s="54"/>
      <c r="BV118" s="54"/>
      <c r="CP118" s="54"/>
      <c r="CQ118" s="54"/>
      <c r="CS118" s="54"/>
      <c r="DF118" s="22"/>
      <c r="DH118" s="54"/>
      <c r="DI118" s="54"/>
    </row>
    <row r="119" spans="14:113" s="6" customFormat="1" ht="9" customHeight="1">
      <c r="N119" s="22"/>
      <c r="O119" s="22"/>
      <c r="P119" s="54"/>
      <c r="Q119" s="22"/>
      <c r="AD119" s="22"/>
      <c r="AF119" s="55"/>
      <c r="AG119" s="54"/>
      <c r="BC119" s="54"/>
      <c r="BE119" s="22"/>
      <c r="BU119" s="54"/>
      <c r="BV119" s="54"/>
      <c r="CP119" s="54"/>
      <c r="CQ119" s="54"/>
      <c r="CS119" s="54"/>
      <c r="DF119" s="22"/>
      <c r="DH119" s="54"/>
      <c r="DI119" s="54"/>
    </row>
    <row r="120" spans="14:113" s="6" customFormat="1" ht="9" customHeight="1">
      <c r="N120" s="22"/>
      <c r="O120" s="22"/>
      <c r="P120" s="54"/>
      <c r="Q120" s="22"/>
      <c r="AD120" s="22"/>
      <c r="AF120" s="55"/>
      <c r="AG120" s="54"/>
      <c r="BC120" s="54"/>
      <c r="BE120" s="22"/>
      <c r="BU120" s="54"/>
      <c r="BV120" s="54"/>
      <c r="CP120" s="54"/>
      <c r="CQ120" s="54"/>
      <c r="CS120" s="54"/>
      <c r="DF120" s="22"/>
      <c r="DH120" s="54"/>
      <c r="DI120" s="54"/>
    </row>
    <row r="121" spans="14:113" s="6" customFormat="1" ht="9" customHeight="1">
      <c r="N121" s="22"/>
      <c r="O121" s="22"/>
      <c r="P121" s="54"/>
      <c r="Q121" s="22"/>
      <c r="AD121" s="22"/>
      <c r="AF121" s="55"/>
      <c r="AG121" s="54"/>
      <c r="BC121" s="54"/>
      <c r="BE121" s="22"/>
      <c r="BU121" s="54"/>
      <c r="BV121" s="54"/>
      <c r="CP121" s="54"/>
      <c r="CQ121" s="54"/>
      <c r="CS121" s="54"/>
      <c r="DF121" s="22"/>
      <c r="DH121" s="54"/>
      <c r="DI121" s="54"/>
    </row>
    <row r="122" spans="14:113" s="6" customFormat="1" ht="9" customHeight="1">
      <c r="N122" s="22"/>
      <c r="O122" s="22"/>
      <c r="P122" s="54"/>
      <c r="Q122" s="22"/>
      <c r="AD122" s="22"/>
      <c r="AF122" s="55"/>
      <c r="AG122" s="54"/>
      <c r="BC122" s="54"/>
      <c r="BE122" s="22"/>
      <c r="BU122" s="54"/>
      <c r="BV122" s="54"/>
      <c r="CP122" s="54"/>
      <c r="CQ122" s="54"/>
      <c r="CS122" s="54"/>
      <c r="DF122" s="22"/>
      <c r="DH122" s="54"/>
      <c r="DI122" s="54"/>
    </row>
    <row r="123" spans="14:113" s="6" customFormat="1" ht="9" customHeight="1">
      <c r="N123" s="22"/>
      <c r="O123" s="22"/>
      <c r="P123" s="54"/>
      <c r="Q123" s="22"/>
      <c r="AD123" s="22"/>
      <c r="AF123" s="55"/>
      <c r="AG123" s="54"/>
      <c r="BC123" s="54"/>
      <c r="BE123" s="22"/>
      <c r="BU123" s="54"/>
      <c r="BV123" s="54"/>
      <c r="CP123" s="54"/>
      <c r="CQ123" s="54"/>
      <c r="CS123" s="54"/>
      <c r="DF123" s="22"/>
      <c r="DH123" s="54"/>
      <c r="DI123" s="54"/>
    </row>
    <row r="124" spans="14:113" s="6" customFormat="1" ht="9" customHeight="1">
      <c r="N124" s="22"/>
      <c r="O124" s="22"/>
      <c r="P124" s="54"/>
      <c r="Q124" s="22"/>
      <c r="AD124" s="22"/>
      <c r="AF124" s="55"/>
      <c r="AG124" s="54"/>
      <c r="BC124" s="54"/>
      <c r="BE124" s="22"/>
      <c r="BU124" s="54"/>
      <c r="BV124" s="54"/>
      <c r="CP124" s="54"/>
      <c r="CQ124" s="54"/>
      <c r="CS124" s="54"/>
      <c r="DF124" s="22"/>
      <c r="DH124" s="54"/>
      <c r="DI124" s="54"/>
    </row>
    <row r="125" spans="14:113" s="6" customFormat="1" ht="9" customHeight="1">
      <c r="N125" s="22"/>
      <c r="O125" s="22"/>
      <c r="P125" s="54"/>
      <c r="Q125" s="22"/>
      <c r="AD125" s="22"/>
      <c r="AF125" s="55"/>
      <c r="AG125" s="54"/>
      <c r="BC125" s="54"/>
      <c r="BE125" s="22"/>
      <c r="BU125" s="54"/>
      <c r="BV125" s="54"/>
      <c r="CP125" s="54"/>
      <c r="CQ125" s="54"/>
      <c r="CS125" s="54"/>
      <c r="DF125" s="22"/>
      <c r="DH125" s="54"/>
      <c r="DI125" s="54"/>
    </row>
    <row r="126" spans="14:113" s="6" customFormat="1" ht="9" customHeight="1">
      <c r="N126" s="22"/>
      <c r="O126" s="22"/>
      <c r="P126" s="54"/>
      <c r="Q126" s="22"/>
      <c r="AD126" s="22"/>
      <c r="AF126" s="55"/>
      <c r="AG126" s="54"/>
      <c r="BC126" s="54"/>
      <c r="BE126" s="22"/>
      <c r="BU126" s="54"/>
      <c r="BV126" s="54"/>
      <c r="CP126" s="54"/>
      <c r="CQ126" s="54"/>
      <c r="CS126" s="54"/>
      <c r="DF126" s="22"/>
      <c r="DH126" s="54"/>
      <c r="DI126" s="54"/>
    </row>
    <row r="127" spans="14:113" s="6" customFormat="1" ht="9" customHeight="1">
      <c r="N127" s="22"/>
      <c r="O127" s="22"/>
      <c r="P127" s="54"/>
      <c r="Q127" s="22"/>
      <c r="AD127" s="22"/>
      <c r="AF127" s="55"/>
      <c r="AG127" s="54"/>
      <c r="BC127" s="54"/>
      <c r="BE127" s="22"/>
      <c r="BU127" s="54"/>
      <c r="BV127" s="54"/>
      <c r="CP127" s="54"/>
      <c r="CQ127" s="54"/>
      <c r="CS127" s="54"/>
      <c r="DF127" s="22"/>
      <c r="DH127" s="54"/>
      <c r="DI127" s="54"/>
    </row>
    <row r="128" spans="14:113" s="6" customFormat="1" ht="9" customHeight="1">
      <c r="N128" s="22"/>
      <c r="O128" s="22"/>
      <c r="P128" s="54"/>
      <c r="Q128" s="22"/>
      <c r="AD128" s="22"/>
      <c r="AF128" s="55"/>
      <c r="AG128" s="54"/>
      <c r="BC128" s="54"/>
      <c r="BE128" s="22"/>
      <c r="BU128" s="54"/>
      <c r="BV128" s="54"/>
      <c r="CP128" s="54"/>
      <c r="CQ128" s="54"/>
      <c r="CS128" s="54"/>
      <c r="DF128" s="22"/>
      <c r="DH128" s="54"/>
      <c r="DI128" s="54"/>
    </row>
    <row r="129" spans="14:113" s="6" customFormat="1" ht="9" customHeight="1">
      <c r="N129" s="22"/>
      <c r="O129" s="22"/>
      <c r="P129" s="54"/>
      <c r="Q129" s="22"/>
      <c r="AD129" s="22"/>
      <c r="AF129" s="55"/>
      <c r="AG129" s="54"/>
      <c r="BC129" s="54"/>
      <c r="BE129" s="22"/>
      <c r="BU129" s="54"/>
      <c r="BV129" s="54"/>
      <c r="CP129" s="54"/>
      <c r="CQ129" s="54"/>
      <c r="CS129" s="54"/>
      <c r="DF129" s="22"/>
      <c r="DH129" s="54"/>
      <c r="DI129" s="54"/>
    </row>
    <row r="130" spans="14:113" s="6" customFormat="1" ht="9" customHeight="1">
      <c r="N130" s="22"/>
      <c r="O130" s="22"/>
      <c r="P130" s="54"/>
      <c r="Q130" s="22"/>
      <c r="AD130" s="22"/>
      <c r="AF130" s="55"/>
      <c r="AG130" s="54"/>
      <c r="BC130" s="54"/>
      <c r="BE130" s="22"/>
      <c r="BU130" s="54"/>
      <c r="BV130" s="54"/>
      <c r="CP130" s="54"/>
      <c r="CQ130" s="54"/>
      <c r="CS130" s="54"/>
      <c r="DF130" s="22"/>
      <c r="DH130" s="54"/>
      <c r="DI130" s="54"/>
    </row>
    <row r="131" spans="14:113" s="6" customFormat="1" ht="9" customHeight="1">
      <c r="N131" s="22"/>
      <c r="O131" s="22"/>
      <c r="P131" s="54"/>
      <c r="Q131" s="22"/>
      <c r="AD131" s="22"/>
      <c r="AF131" s="55"/>
      <c r="AG131" s="54"/>
      <c r="BC131" s="54"/>
      <c r="BE131" s="22"/>
      <c r="BU131" s="54"/>
      <c r="BV131" s="54"/>
      <c r="CP131" s="54"/>
      <c r="CQ131" s="54"/>
      <c r="CS131" s="54"/>
      <c r="DF131" s="22"/>
      <c r="DH131" s="54"/>
      <c r="DI131" s="54"/>
    </row>
    <row r="132" spans="14:113" s="6" customFormat="1" ht="9" customHeight="1">
      <c r="N132" s="22"/>
      <c r="O132" s="22"/>
      <c r="P132" s="54"/>
      <c r="Q132" s="22"/>
      <c r="AD132" s="22"/>
      <c r="AF132" s="55"/>
      <c r="AG132" s="54"/>
      <c r="BC132" s="54"/>
      <c r="BE132" s="22"/>
      <c r="BU132" s="54"/>
      <c r="BV132" s="54"/>
      <c r="CP132" s="54"/>
      <c r="CQ132" s="54"/>
      <c r="CS132" s="54"/>
      <c r="DF132" s="22"/>
      <c r="DH132" s="54"/>
      <c r="DI132" s="54"/>
    </row>
    <row r="133" spans="14:113" s="6" customFormat="1" ht="9" customHeight="1">
      <c r="N133" s="22"/>
      <c r="O133" s="22"/>
      <c r="P133" s="54"/>
      <c r="Q133" s="22"/>
      <c r="AD133" s="22"/>
      <c r="AF133" s="55"/>
      <c r="AG133" s="54"/>
      <c r="BC133" s="54"/>
      <c r="BE133" s="22"/>
      <c r="BU133" s="54"/>
      <c r="BV133" s="54"/>
      <c r="CP133" s="54"/>
      <c r="CQ133" s="54"/>
      <c r="CS133" s="54"/>
      <c r="DF133" s="22"/>
      <c r="DH133" s="54"/>
      <c r="DI133" s="54"/>
    </row>
    <row r="134" spans="14:113" s="6" customFormat="1" ht="9" customHeight="1">
      <c r="N134" s="22"/>
      <c r="O134" s="22"/>
      <c r="P134" s="54"/>
      <c r="Q134" s="22"/>
      <c r="AD134" s="22"/>
      <c r="AF134" s="55"/>
      <c r="AG134" s="54"/>
      <c r="BC134" s="54"/>
      <c r="BE134" s="22"/>
      <c r="BU134" s="54"/>
      <c r="BV134" s="54"/>
      <c r="CP134" s="54"/>
      <c r="CQ134" s="54"/>
      <c r="CS134" s="54"/>
      <c r="DF134" s="22"/>
      <c r="DH134" s="54"/>
      <c r="DI134" s="54"/>
    </row>
    <row r="135" spans="14:113" s="6" customFormat="1" ht="9" customHeight="1">
      <c r="N135" s="22"/>
      <c r="O135" s="22"/>
      <c r="P135" s="54"/>
      <c r="Q135" s="22"/>
      <c r="AD135" s="22"/>
      <c r="AF135" s="55"/>
      <c r="AG135" s="54"/>
      <c r="BC135" s="54"/>
      <c r="BE135" s="22"/>
      <c r="BU135" s="54"/>
      <c r="BV135" s="54"/>
      <c r="CP135" s="54"/>
      <c r="CQ135" s="54"/>
      <c r="CS135" s="54"/>
      <c r="DF135" s="22"/>
      <c r="DH135" s="54"/>
      <c r="DI135" s="54"/>
    </row>
    <row r="136" spans="14:113" s="6" customFormat="1" ht="9" customHeight="1">
      <c r="N136" s="22"/>
      <c r="O136" s="22"/>
      <c r="P136" s="54"/>
      <c r="Q136" s="22"/>
      <c r="AD136" s="22"/>
      <c r="AF136" s="55"/>
      <c r="AG136" s="54"/>
      <c r="BC136" s="54"/>
      <c r="BE136" s="22"/>
      <c r="BU136" s="54"/>
      <c r="BV136" s="54"/>
      <c r="CP136" s="54"/>
      <c r="CQ136" s="54"/>
      <c r="CS136" s="54"/>
      <c r="DF136" s="22"/>
      <c r="DH136" s="54"/>
      <c r="DI136" s="54"/>
    </row>
    <row r="137" spans="14:113" s="6" customFormat="1" ht="9" customHeight="1">
      <c r="N137" s="22"/>
      <c r="O137" s="22"/>
      <c r="P137" s="54"/>
      <c r="Q137" s="22"/>
      <c r="AD137" s="22"/>
      <c r="AF137" s="55"/>
      <c r="AG137" s="54"/>
      <c r="BC137" s="54"/>
      <c r="BE137" s="22"/>
      <c r="BU137" s="54"/>
      <c r="BV137" s="54"/>
      <c r="CP137" s="54"/>
      <c r="CQ137" s="54"/>
      <c r="CS137" s="54"/>
      <c r="DF137" s="22"/>
      <c r="DH137" s="54"/>
      <c r="DI137" s="54"/>
    </row>
    <row r="138" spans="14:113" s="6" customFormat="1" ht="9" customHeight="1">
      <c r="N138" s="22"/>
      <c r="O138" s="22"/>
      <c r="P138" s="54"/>
      <c r="Q138" s="22"/>
      <c r="AD138" s="22"/>
      <c r="AF138" s="55"/>
      <c r="AG138" s="54"/>
      <c r="BC138" s="54"/>
      <c r="BE138" s="22"/>
      <c r="BU138" s="54"/>
      <c r="BV138" s="54"/>
      <c r="CP138" s="54"/>
      <c r="CQ138" s="54"/>
      <c r="CS138" s="54"/>
      <c r="DF138" s="22"/>
      <c r="DH138" s="54"/>
      <c r="DI138" s="54"/>
    </row>
    <row r="139" spans="14:113" s="6" customFormat="1" ht="9" customHeight="1">
      <c r="N139" s="22"/>
      <c r="O139" s="22"/>
      <c r="P139" s="54"/>
      <c r="Q139" s="22"/>
      <c r="AD139" s="22"/>
      <c r="AF139" s="55"/>
      <c r="AG139" s="54"/>
      <c r="BC139" s="54"/>
      <c r="BE139" s="22"/>
      <c r="BU139" s="54"/>
      <c r="BV139" s="54"/>
      <c r="CP139" s="54"/>
      <c r="CQ139" s="54"/>
      <c r="CS139" s="54"/>
      <c r="DF139" s="22"/>
      <c r="DH139" s="54"/>
      <c r="DI139" s="54"/>
    </row>
    <row r="140" spans="14:113" s="6" customFormat="1" ht="9" customHeight="1">
      <c r="N140" s="22"/>
      <c r="O140" s="22"/>
      <c r="P140" s="54"/>
      <c r="Q140" s="22"/>
      <c r="AD140" s="22"/>
      <c r="AF140" s="55"/>
      <c r="AG140" s="54"/>
      <c r="BC140" s="54"/>
      <c r="BE140" s="22"/>
      <c r="BU140" s="54"/>
      <c r="BV140" s="54"/>
      <c r="CP140" s="54"/>
      <c r="CQ140" s="54"/>
      <c r="CS140" s="54"/>
      <c r="DF140" s="22"/>
      <c r="DH140" s="54"/>
      <c r="DI140" s="54"/>
    </row>
    <row r="141" spans="14:113" s="6" customFormat="1" ht="9" customHeight="1">
      <c r="N141" s="22"/>
      <c r="O141" s="22"/>
      <c r="P141" s="54"/>
      <c r="Q141" s="22"/>
      <c r="AD141" s="22"/>
      <c r="AF141" s="55"/>
      <c r="AG141" s="54"/>
      <c r="BC141" s="54"/>
      <c r="BE141" s="22"/>
      <c r="BU141" s="54"/>
      <c r="BV141" s="54"/>
      <c r="CP141" s="54"/>
      <c r="CQ141" s="54"/>
      <c r="CS141" s="54"/>
      <c r="DF141" s="22"/>
      <c r="DH141" s="54"/>
      <c r="DI141" s="54"/>
    </row>
    <row r="142" spans="14:113" s="6" customFormat="1" ht="9" customHeight="1">
      <c r="N142" s="22"/>
      <c r="O142" s="22"/>
      <c r="P142" s="54"/>
      <c r="Q142" s="22"/>
      <c r="AD142" s="22"/>
      <c r="AF142" s="55"/>
      <c r="AG142" s="54"/>
      <c r="BC142" s="54"/>
      <c r="BE142" s="22"/>
      <c r="BU142" s="54"/>
      <c r="BV142" s="54"/>
      <c r="CP142" s="54"/>
      <c r="CQ142" s="54"/>
      <c r="CS142" s="54"/>
      <c r="DF142" s="22"/>
      <c r="DH142" s="54"/>
      <c r="DI142" s="54"/>
    </row>
    <row r="143" spans="14:113" s="6" customFormat="1" ht="9" customHeight="1">
      <c r="N143" s="22"/>
      <c r="O143" s="22"/>
      <c r="P143" s="54"/>
      <c r="Q143" s="22"/>
      <c r="AD143" s="22"/>
      <c r="AF143" s="55"/>
      <c r="AG143" s="54"/>
      <c r="BC143" s="54"/>
      <c r="BE143" s="22"/>
      <c r="BU143" s="54"/>
      <c r="BV143" s="54"/>
      <c r="CP143" s="54"/>
      <c r="CQ143" s="54"/>
      <c r="CS143" s="54"/>
      <c r="DF143" s="22"/>
      <c r="DH143" s="54"/>
      <c r="DI143" s="54"/>
    </row>
    <row r="144" spans="14:113" s="6" customFormat="1" ht="9" customHeight="1">
      <c r="N144" s="22"/>
      <c r="O144" s="22"/>
      <c r="P144" s="54"/>
      <c r="Q144" s="22"/>
      <c r="AD144" s="22"/>
      <c r="AF144" s="55"/>
      <c r="AG144" s="54"/>
      <c r="BC144" s="54"/>
      <c r="BE144" s="22"/>
      <c r="BU144" s="54"/>
      <c r="BV144" s="54"/>
      <c r="CP144" s="54"/>
      <c r="CQ144" s="54"/>
      <c r="CS144" s="54"/>
      <c r="DF144" s="22"/>
      <c r="DH144" s="54"/>
      <c r="DI144" s="54"/>
    </row>
    <row r="145" spans="14:113" s="6" customFormat="1" ht="9" customHeight="1">
      <c r="N145" s="22"/>
      <c r="O145" s="22"/>
      <c r="P145" s="54"/>
      <c r="Q145" s="22"/>
      <c r="AD145" s="22"/>
      <c r="AF145" s="55"/>
      <c r="AG145" s="54"/>
      <c r="BC145" s="54"/>
      <c r="BE145" s="22"/>
      <c r="BU145" s="54"/>
      <c r="BV145" s="54"/>
      <c r="CP145" s="54"/>
      <c r="CQ145" s="54"/>
      <c r="CS145" s="54"/>
      <c r="DF145" s="22"/>
      <c r="DH145" s="54"/>
      <c r="DI145" s="54"/>
    </row>
    <row r="146" spans="14:113" s="6" customFormat="1" ht="9" customHeight="1">
      <c r="N146" s="22"/>
      <c r="O146" s="22"/>
      <c r="P146" s="54"/>
      <c r="Q146" s="22"/>
      <c r="AD146" s="22"/>
      <c r="AF146" s="55"/>
      <c r="AG146" s="54"/>
      <c r="BC146" s="54"/>
      <c r="BE146" s="22"/>
      <c r="BU146" s="54"/>
      <c r="BV146" s="54"/>
      <c r="CP146" s="54"/>
      <c r="CQ146" s="54"/>
      <c r="CS146" s="54"/>
      <c r="DF146" s="22"/>
      <c r="DH146" s="54"/>
      <c r="DI146" s="54"/>
    </row>
    <row r="147" spans="14:113" s="6" customFormat="1" ht="9" customHeight="1">
      <c r="N147" s="22"/>
      <c r="O147" s="22"/>
      <c r="P147" s="54"/>
      <c r="Q147" s="22"/>
      <c r="AD147" s="22"/>
      <c r="AF147" s="55"/>
      <c r="AG147" s="54"/>
      <c r="BC147" s="54"/>
      <c r="BE147" s="22"/>
      <c r="BU147" s="54"/>
      <c r="BV147" s="54"/>
      <c r="CP147" s="54"/>
      <c r="CQ147" s="54"/>
      <c r="CS147" s="54"/>
      <c r="DF147" s="22"/>
      <c r="DH147" s="54"/>
      <c r="DI147" s="54"/>
    </row>
    <row r="148" spans="14:113" s="6" customFormat="1" ht="9" customHeight="1">
      <c r="N148" s="22"/>
      <c r="O148" s="22"/>
      <c r="P148" s="54"/>
      <c r="Q148" s="22"/>
      <c r="AD148" s="22"/>
      <c r="AF148" s="55"/>
      <c r="AG148" s="54"/>
      <c r="BC148" s="54"/>
      <c r="BE148" s="22"/>
      <c r="BU148" s="54"/>
      <c r="BV148" s="54"/>
      <c r="CP148" s="54"/>
      <c r="CQ148" s="54"/>
      <c r="CS148" s="54"/>
      <c r="DF148" s="22"/>
      <c r="DH148" s="54"/>
      <c r="DI148" s="54"/>
    </row>
    <row r="149" spans="14:113" s="6" customFormat="1" ht="9" customHeight="1">
      <c r="N149" s="22"/>
      <c r="O149" s="22"/>
      <c r="P149" s="54"/>
      <c r="Q149" s="22"/>
      <c r="AD149" s="22"/>
      <c r="AF149" s="55"/>
      <c r="AG149" s="54"/>
      <c r="BC149" s="54"/>
      <c r="BE149" s="22"/>
      <c r="BU149" s="54"/>
      <c r="BV149" s="54"/>
      <c r="CP149" s="54"/>
      <c r="CQ149" s="54"/>
      <c r="CS149" s="54"/>
      <c r="DF149" s="22"/>
      <c r="DH149" s="54"/>
      <c r="DI149" s="54"/>
    </row>
    <row r="150" spans="14:113" s="6" customFormat="1" ht="9" customHeight="1">
      <c r="N150" s="22"/>
      <c r="O150" s="22"/>
      <c r="P150" s="54"/>
      <c r="Q150" s="22"/>
      <c r="AD150" s="22"/>
      <c r="AF150" s="55"/>
      <c r="AG150" s="54"/>
      <c r="BC150" s="54"/>
      <c r="BE150" s="22"/>
      <c r="BU150" s="54"/>
      <c r="BV150" s="54"/>
      <c r="CP150" s="54"/>
      <c r="CQ150" s="54"/>
      <c r="CS150" s="54"/>
      <c r="DF150" s="22"/>
      <c r="DH150" s="54"/>
      <c r="DI150" s="54"/>
    </row>
    <row r="151" spans="14:113" s="6" customFormat="1" ht="9" customHeight="1">
      <c r="N151" s="22"/>
      <c r="O151" s="22"/>
      <c r="P151" s="54"/>
      <c r="Q151" s="22"/>
      <c r="AD151" s="22"/>
      <c r="AF151" s="55"/>
      <c r="AG151" s="54"/>
      <c r="BC151" s="54"/>
      <c r="BE151" s="22"/>
      <c r="BU151" s="54"/>
      <c r="BV151" s="54"/>
      <c r="CP151" s="54"/>
      <c r="CQ151" s="54"/>
      <c r="CS151" s="54"/>
      <c r="DF151" s="22"/>
      <c r="DH151" s="54"/>
      <c r="DI151" s="54"/>
    </row>
    <row r="152" spans="14:113" s="6" customFormat="1" ht="9" customHeight="1">
      <c r="N152" s="22"/>
      <c r="O152" s="22"/>
      <c r="P152" s="54"/>
      <c r="Q152" s="22"/>
      <c r="AD152" s="22"/>
      <c r="AF152" s="55"/>
      <c r="AG152" s="54"/>
      <c r="BC152" s="54"/>
      <c r="BE152" s="22"/>
      <c r="BU152" s="54"/>
      <c r="BV152" s="54"/>
      <c r="CP152" s="54"/>
      <c r="CQ152" s="54"/>
      <c r="CS152" s="54"/>
      <c r="DF152" s="22"/>
      <c r="DH152" s="54"/>
      <c r="DI152" s="54"/>
    </row>
    <row r="153" spans="14:113" s="6" customFormat="1" ht="9" customHeight="1">
      <c r="N153" s="22"/>
      <c r="O153" s="22"/>
      <c r="P153" s="54"/>
      <c r="Q153" s="22"/>
      <c r="AD153" s="22"/>
      <c r="AF153" s="55"/>
      <c r="AG153" s="54"/>
      <c r="BC153" s="54"/>
      <c r="BE153" s="22"/>
      <c r="BU153" s="54"/>
      <c r="BV153" s="54"/>
      <c r="CP153" s="54"/>
      <c r="CQ153" s="54"/>
      <c r="CS153" s="54"/>
      <c r="DF153" s="22"/>
      <c r="DH153" s="54"/>
      <c r="DI153" s="54"/>
    </row>
    <row r="154" spans="14:113" s="6" customFormat="1" ht="9" customHeight="1">
      <c r="N154" s="22"/>
      <c r="O154" s="22"/>
      <c r="P154" s="54"/>
      <c r="Q154" s="22"/>
      <c r="AD154" s="22"/>
      <c r="AF154" s="55"/>
      <c r="AG154" s="54"/>
      <c r="BC154" s="54"/>
      <c r="BE154" s="22"/>
      <c r="BU154" s="54"/>
      <c r="BV154" s="54"/>
      <c r="CP154" s="54"/>
      <c r="CQ154" s="54"/>
      <c r="CS154" s="54"/>
      <c r="DF154" s="22"/>
      <c r="DH154" s="54"/>
      <c r="DI154" s="54"/>
    </row>
    <row r="155" spans="14:113" s="6" customFormat="1" ht="9" customHeight="1">
      <c r="N155" s="22"/>
      <c r="O155" s="22"/>
      <c r="P155" s="54"/>
      <c r="Q155" s="22"/>
      <c r="AD155" s="22"/>
      <c r="AF155" s="55"/>
      <c r="AG155" s="54"/>
      <c r="BC155" s="54"/>
      <c r="BE155" s="22"/>
      <c r="BU155" s="54"/>
      <c r="BV155" s="54"/>
      <c r="CP155" s="54"/>
      <c r="CQ155" s="54"/>
      <c r="CS155" s="54"/>
      <c r="DF155" s="22"/>
      <c r="DH155" s="54"/>
      <c r="DI155" s="54"/>
    </row>
    <row r="156" spans="14:113" s="6" customFormat="1" ht="9" customHeight="1">
      <c r="N156" s="22"/>
      <c r="O156" s="22"/>
      <c r="P156" s="54"/>
      <c r="Q156" s="22"/>
      <c r="AD156" s="22"/>
      <c r="AF156" s="55"/>
      <c r="AG156" s="54"/>
      <c r="BC156" s="54"/>
      <c r="BE156" s="22"/>
      <c r="BU156" s="54"/>
      <c r="BV156" s="54"/>
      <c r="CP156" s="54"/>
      <c r="CQ156" s="54"/>
      <c r="CS156" s="54"/>
      <c r="DF156" s="22"/>
      <c r="DH156" s="54"/>
      <c r="DI156" s="54"/>
    </row>
    <row r="157" spans="14:113" s="6" customFormat="1" ht="9" customHeight="1">
      <c r="N157" s="22"/>
      <c r="O157" s="22"/>
      <c r="P157" s="54"/>
      <c r="Q157" s="22"/>
      <c r="AD157" s="22"/>
      <c r="AF157" s="55"/>
      <c r="AG157" s="54"/>
      <c r="BC157" s="54"/>
      <c r="BE157" s="22"/>
      <c r="BU157" s="54"/>
      <c r="BV157" s="54"/>
      <c r="CP157" s="54"/>
      <c r="CQ157" s="54"/>
      <c r="CS157" s="54"/>
      <c r="DF157" s="22"/>
      <c r="DH157" s="54"/>
      <c r="DI157" s="54"/>
    </row>
    <row r="158" spans="14:113" s="6" customFormat="1" ht="9" customHeight="1">
      <c r="N158" s="22"/>
      <c r="O158" s="22"/>
      <c r="P158" s="54"/>
      <c r="Q158" s="22"/>
      <c r="AD158" s="22"/>
      <c r="AF158" s="55"/>
      <c r="AG158" s="54"/>
      <c r="BC158" s="54"/>
      <c r="BE158" s="22"/>
      <c r="BU158" s="54"/>
      <c r="BV158" s="54"/>
      <c r="CP158" s="54"/>
      <c r="CQ158" s="54"/>
      <c r="CS158" s="54"/>
      <c r="DF158" s="22"/>
      <c r="DH158" s="54"/>
      <c r="DI158" s="54"/>
    </row>
    <row r="159" spans="14:113" s="6" customFormat="1" ht="9" customHeight="1">
      <c r="N159" s="22"/>
      <c r="O159" s="22"/>
      <c r="P159" s="54"/>
      <c r="Q159" s="22"/>
      <c r="AD159" s="22"/>
      <c r="AF159" s="55"/>
      <c r="AG159" s="54"/>
      <c r="BC159" s="54"/>
      <c r="BE159" s="22"/>
      <c r="BU159" s="54"/>
      <c r="BV159" s="54"/>
      <c r="CP159" s="54"/>
      <c r="CQ159" s="54"/>
      <c r="CS159" s="54"/>
      <c r="DF159" s="22"/>
      <c r="DH159" s="54"/>
      <c r="DI159" s="54"/>
    </row>
    <row r="160" spans="14:113" s="6" customFormat="1" ht="9" customHeight="1">
      <c r="N160" s="22"/>
      <c r="O160" s="22"/>
      <c r="P160" s="54"/>
      <c r="Q160" s="22"/>
      <c r="AD160" s="22"/>
      <c r="AF160" s="55"/>
      <c r="AG160" s="54"/>
      <c r="BC160" s="54"/>
      <c r="BE160" s="22"/>
      <c r="BU160" s="54"/>
      <c r="BV160" s="54"/>
      <c r="CP160" s="54"/>
      <c r="CQ160" s="54"/>
      <c r="CS160" s="54"/>
      <c r="DF160" s="22"/>
      <c r="DH160" s="54"/>
      <c r="DI160" s="54"/>
    </row>
    <row r="161" spans="14:113" s="6" customFormat="1" ht="12" customHeight="1">
      <c r="N161" s="22"/>
      <c r="O161" s="22"/>
      <c r="P161" s="54"/>
      <c r="Q161" s="22"/>
      <c r="AD161" s="22"/>
      <c r="AF161" s="55"/>
      <c r="AG161" s="54"/>
      <c r="BC161" s="54"/>
      <c r="BE161" s="22"/>
      <c r="BU161" s="54"/>
      <c r="BV161" s="54"/>
      <c r="CP161" s="54"/>
      <c r="CQ161" s="54"/>
      <c r="CS161" s="54"/>
      <c r="DF161" s="22"/>
      <c r="DH161" s="54"/>
      <c r="DI161" s="54"/>
    </row>
    <row r="162" spans="16:122" s="22" customFormat="1" ht="9" customHeight="1">
      <c r="P162" s="54"/>
      <c r="AF162" s="54"/>
      <c r="AG162" s="54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4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4"/>
      <c r="BV162" s="54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4"/>
      <c r="CQ162" s="54"/>
      <c r="CR162" s="6"/>
      <c r="CS162" s="54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4"/>
      <c r="DI162" s="54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6:122" s="22" customFormat="1" ht="9" customHeight="1">
      <c r="P163" s="54"/>
      <c r="AF163" s="54"/>
      <c r="AG163" s="54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4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4"/>
      <c r="BV163" s="54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4"/>
      <c r="CQ163" s="54"/>
      <c r="CR163" s="6"/>
      <c r="CS163" s="54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4"/>
      <c r="DI163" s="54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6:113" s="22" customFormat="1" ht="9" customHeight="1">
      <c r="P234" s="54"/>
      <c r="AF234" s="54"/>
      <c r="AG234" s="54"/>
      <c r="BC234" s="54"/>
      <c r="BU234" s="54"/>
      <c r="BV234" s="54"/>
      <c r="CP234" s="54"/>
      <c r="CQ234" s="54"/>
      <c r="CS234" s="54"/>
      <c r="DH234" s="54"/>
      <c r="DI234" s="54"/>
    </row>
    <row r="235" spans="16:113" s="22" customFormat="1" ht="9" customHeight="1">
      <c r="P235" s="54"/>
      <c r="AF235" s="54"/>
      <c r="AG235" s="54"/>
      <c r="BC235" s="54"/>
      <c r="BU235" s="54"/>
      <c r="BV235" s="54"/>
      <c r="CP235" s="54"/>
      <c r="CQ235" s="54"/>
      <c r="CS235" s="54"/>
      <c r="DH235" s="54"/>
      <c r="DI235" s="54"/>
    </row>
    <row r="236" spans="16:113" s="22" customFormat="1" ht="9" customHeight="1">
      <c r="P236" s="54"/>
      <c r="AF236" s="54"/>
      <c r="AG236" s="54"/>
      <c r="BC236" s="54"/>
      <c r="BU236" s="54"/>
      <c r="BV236" s="54"/>
      <c r="CP236" s="54"/>
      <c r="CQ236" s="54"/>
      <c r="CS236" s="54"/>
      <c r="DH236" s="54"/>
      <c r="DI236" s="54"/>
    </row>
    <row r="237" spans="16:113" s="22" customFormat="1" ht="9" customHeight="1">
      <c r="P237" s="54"/>
      <c r="AF237" s="54"/>
      <c r="AG237" s="54"/>
      <c r="BC237" s="54"/>
      <c r="BU237" s="54"/>
      <c r="BV237" s="54"/>
      <c r="CP237" s="54"/>
      <c r="CQ237" s="54"/>
      <c r="CS237" s="54"/>
      <c r="DH237" s="54"/>
      <c r="DI237" s="54"/>
    </row>
    <row r="238" spans="16:113" s="22" customFormat="1" ht="9" customHeight="1">
      <c r="P238" s="54"/>
      <c r="AF238" s="54"/>
      <c r="AG238" s="54"/>
      <c r="BC238" s="54"/>
      <c r="BU238" s="54"/>
      <c r="BV238" s="54"/>
      <c r="CP238" s="54"/>
      <c r="CQ238" s="54"/>
      <c r="CS238" s="54"/>
      <c r="DH238" s="54"/>
      <c r="DI238" s="54"/>
    </row>
    <row r="239" spans="16:113" s="22" customFormat="1" ht="9" customHeight="1">
      <c r="P239" s="54"/>
      <c r="AF239" s="54"/>
      <c r="AG239" s="54"/>
      <c r="BC239" s="54"/>
      <c r="BU239" s="54"/>
      <c r="BV239" s="54"/>
      <c r="CP239" s="54"/>
      <c r="CQ239" s="54"/>
      <c r="CS239" s="54"/>
      <c r="DH239" s="54"/>
      <c r="DI239" s="54"/>
    </row>
    <row r="240" spans="16:113" s="22" customFormat="1" ht="9" customHeight="1">
      <c r="P240" s="54"/>
      <c r="AF240" s="54"/>
      <c r="AG240" s="54"/>
      <c r="BC240" s="54"/>
      <c r="BU240" s="54"/>
      <c r="BV240" s="54"/>
      <c r="CP240" s="54"/>
      <c r="CQ240" s="54"/>
      <c r="CS240" s="54"/>
      <c r="DH240" s="54"/>
      <c r="DI240" s="54"/>
    </row>
    <row r="241" spans="16:113" s="22" customFormat="1" ht="9" customHeight="1">
      <c r="P241" s="54"/>
      <c r="AF241" s="54"/>
      <c r="AG241" s="54"/>
      <c r="BC241" s="54"/>
      <c r="BU241" s="54"/>
      <c r="BV241" s="54"/>
      <c r="CP241" s="54"/>
      <c r="CQ241" s="54"/>
      <c r="CS241" s="54"/>
      <c r="DH241" s="54"/>
      <c r="DI241" s="54"/>
    </row>
    <row r="242" spans="16:113" s="22" customFormat="1" ht="9" customHeight="1">
      <c r="P242" s="54"/>
      <c r="AF242" s="54"/>
      <c r="AG242" s="54"/>
      <c r="BC242" s="54"/>
      <c r="BU242" s="54"/>
      <c r="BV242" s="54"/>
      <c r="CP242" s="54"/>
      <c r="CQ242" s="54"/>
      <c r="CS242" s="54"/>
      <c r="DH242" s="54"/>
      <c r="DI242" s="54"/>
    </row>
    <row r="243" spans="16:113" s="22" customFormat="1" ht="9" customHeight="1">
      <c r="P243" s="54"/>
      <c r="AF243" s="54"/>
      <c r="AG243" s="54"/>
      <c r="BC243" s="54"/>
      <c r="BU243" s="54"/>
      <c r="BV243" s="54"/>
      <c r="CP243" s="54"/>
      <c r="CQ243" s="54"/>
      <c r="CS243" s="54"/>
      <c r="DH243" s="54"/>
      <c r="DI243" s="54"/>
    </row>
    <row r="244" spans="16:113" s="22" customFormat="1" ht="9" customHeight="1">
      <c r="P244" s="54"/>
      <c r="AF244" s="54"/>
      <c r="AG244" s="54"/>
      <c r="BC244" s="54"/>
      <c r="BU244" s="54"/>
      <c r="BV244" s="54"/>
      <c r="CP244" s="54"/>
      <c r="CQ244" s="54"/>
      <c r="CS244" s="54"/>
      <c r="DH244" s="54"/>
      <c r="DI244" s="54"/>
    </row>
    <row r="245" spans="16:113" s="22" customFormat="1" ht="9" customHeight="1">
      <c r="P245" s="54"/>
      <c r="AF245" s="54"/>
      <c r="AG245" s="54"/>
      <c r="BC245" s="54"/>
      <c r="BU245" s="54"/>
      <c r="BV245" s="54"/>
      <c r="CP245" s="54"/>
      <c r="CQ245" s="54"/>
      <c r="CS245" s="54"/>
      <c r="DH245" s="54"/>
      <c r="DI245" s="54"/>
    </row>
    <row r="246" spans="16:113" s="22" customFormat="1" ht="9" customHeight="1">
      <c r="P246" s="54"/>
      <c r="AF246" s="54"/>
      <c r="AG246" s="54"/>
      <c r="BC246" s="54"/>
      <c r="BU246" s="54"/>
      <c r="BV246" s="54"/>
      <c r="CP246" s="54"/>
      <c r="CQ246" s="54"/>
      <c r="CS246" s="54"/>
      <c r="DH246" s="54"/>
      <c r="DI246" s="54"/>
    </row>
    <row r="247" spans="16:113" s="22" customFormat="1" ht="9" customHeight="1">
      <c r="P247" s="54"/>
      <c r="AF247" s="54"/>
      <c r="AG247" s="54"/>
      <c r="BC247" s="54"/>
      <c r="BU247" s="54"/>
      <c r="BV247" s="54"/>
      <c r="CP247" s="54"/>
      <c r="CQ247" s="54"/>
      <c r="CS247" s="54"/>
      <c r="DH247" s="54"/>
      <c r="DI247" s="54"/>
    </row>
    <row r="248" spans="16:113" s="22" customFormat="1" ht="9" customHeight="1">
      <c r="P248" s="54"/>
      <c r="AF248" s="54"/>
      <c r="AG248" s="54"/>
      <c r="BC248" s="54"/>
      <c r="BU248" s="54"/>
      <c r="BV248" s="54"/>
      <c r="CP248" s="54"/>
      <c r="CQ248" s="54"/>
      <c r="CS248" s="54"/>
      <c r="DH248" s="54"/>
      <c r="DI248" s="54"/>
    </row>
    <row r="249" spans="16:113" s="22" customFormat="1" ht="9" customHeight="1">
      <c r="P249" s="54"/>
      <c r="AF249" s="54"/>
      <c r="AG249" s="54"/>
      <c r="BC249" s="54"/>
      <c r="BU249" s="54"/>
      <c r="BV249" s="54"/>
      <c r="CP249" s="54"/>
      <c r="CQ249" s="54"/>
      <c r="CS249" s="54"/>
      <c r="DH249" s="54"/>
      <c r="DI249" s="54"/>
    </row>
    <row r="250" spans="16:113" s="22" customFormat="1" ht="9" customHeight="1">
      <c r="P250" s="54"/>
      <c r="AF250" s="54"/>
      <c r="AG250" s="54"/>
      <c r="BC250" s="54"/>
      <c r="BU250" s="54"/>
      <c r="BV250" s="54"/>
      <c r="CP250" s="54"/>
      <c r="CQ250" s="54"/>
      <c r="CS250" s="54"/>
      <c r="DH250" s="54"/>
      <c r="DI250" s="54"/>
    </row>
    <row r="251" spans="16:113" s="22" customFormat="1" ht="9" customHeight="1">
      <c r="P251" s="54"/>
      <c r="AF251" s="54"/>
      <c r="AG251" s="54"/>
      <c r="BC251" s="54"/>
      <c r="BU251" s="54"/>
      <c r="BV251" s="54"/>
      <c r="CP251" s="54"/>
      <c r="CQ251" s="54"/>
      <c r="CS251" s="54"/>
      <c r="DH251" s="54"/>
      <c r="DI251" s="54"/>
    </row>
    <row r="252" spans="16:113" s="22" customFormat="1" ht="9" customHeight="1">
      <c r="P252" s="54"/>
      <c r="AF252" s="54"/>
      <c r="AG252" s="54"/>
      <c r="BC252" s="54"/>
      <c r="BU252" s="54"/>
      <c r="BV252" s="54"/>
      <c r="CP252" s="54"/>
      <c r="CQ252" s="54"/>
      <c r="CS252" s="54"/>
      <c r="DH252" s="54"/>
      <c r="DI252" s="54"/>
    </row>
    <row r="253" spans="16:113" s="22" customFormat="1" ht="9" customHeight="1">
      <c r="P253" s="54"/>
      <c r="AF253" s="54"/>
      <c r="AG253" s="54"/>
      <c r="BC253" s="54"/>
      <c r="BU253" s="54"/>
      <c r="BV253" s="54"/>
      <c r="CP253" s="54"/>
      <c r="CQ253" s="54"/>
      <c r="CS253" s="54"/>
      <c r="DH253" s="54"/>
      <c r="DI253" s="54"/>
    </row>
    <row r="254" spans="16:113" s="22" customFormat="1" ht="9" customHeight="1">
      <c r="P254" s="54"/>
      <c r="AF254" s="54"/>
      <c r="AG254" s="54"/>
      <c r="BC254" s="54"/>
      <c r="BU254" s="54"/>
      <c r="BV254" s="54"/>
      <c r="CP254" s="54"/>
      <c r="CQ254" s="54"/>
      <c r="CS254" s="54"/>
      <c r="DH254" s="54"/>
      <c r="DI254" s="54"/>
    </row>
    <row r="255" spans="16:113" s="22" customFormat="1" ht="9" customHeight="1">
      <c r="P255" s="54"/>
      <c r="AF255" s="54"/>
      <c r="AG255" s="54"/>
      <c r="BC255" s="54"/>
      <c r="BU255" s="54"/>
      <c r="BV255" s="54"/>
      <c r="CP255" s="54"/>
      <c r="CQ255" s="54"/>
      <c r="CS255" s="54"/>
      <c r="DH255" s="54"/>
      <c r="DI255" s="54"/>
    </row>
    <row r="256" spans="16:113" s="22" customFormat="1" ht="9" customHeight="1">
      <c r="P256" s="54"/>
      <c r="AF256" s="54"/>
      <c r="AG256" s="54"/>
      <c r="BC256" s="54"/>
      <c r="BU256" s="54"/>
      <c r="BV256" s="54"/>
      <c r="CP256" s="54"/>
      <c r="CQ256" s="54"/>
      <c r="CS256" s="54"/>
      <c r="DH256" s="54"/>
      <c r="DI256" s="54"/>
    </row>
    <row r="257" spans="16:113" s="22" customFormat="1" ht="9" customHeight="1">
      <c r="P257" s="54"/>
      <c r="AF257" s="54"/>
      <c r="AG257" s="54"/>
      <c r="BC257" s="54"/>
      <c r="BU257" s="54"/>
      <c r="BV257" s="54"/>
      <c r="CP257" s="54"/>
      <c r="CQ257" s="54"/>
      <c r="CS257" s="54"/>
      <c r="DH257" s="54"/>
      <c r="DI257" s="54"/>
    </row>
    <row r="258" spans="16:113" s="22" customFormat="1" ht="9" customHeight="1">
      <c r="P258" s="54"/>
      <c r="AF258" s="54"/>
      <c r="AG258" s="54"/>
      <c r="BC258" s="54"/>
      <c r="BU258" s="54"/>
      <c r="BV258" s="54"/>
      <c r="CP258" s="54"/>
      <c r="CQ258" s="54"/>
      <c r="CS258" s="54"/>
      <c r="DH258" s="54"/>
      <c r="DI258" s="54"/>
    </row>
    <row r="259" spans="16:113" s="22" customFormat="1" ht="9" customHeight="1">
      <c r="P259" s="54"/>
      <c r="AF259" s="54"/>
      <c r="AG259" s="54"/>
      <c r="BC259" s="54"/>
      <c r="BU259" s="54"/>
      <c r="BV259" s="54"/>
      <c r="CP259" s="54"/>
      <c r="CQ259" s="54"/>
      <c r="CS259" s="54"/>
      <c r="DH259" s="54"/>
      <c r="DI259" s="54"/>
    </row>
    <row r="260" spans="16:113" s="22" customFormat="1" ht="9" customHeight="1">
      <c r="P260" s="54"/>
      <c r="AF260" s="54"/>
      <c r="AG260" s="54"/>
      <c r="BC260" s="54"/>
      <c r="BU260" s="54"/>
      <c r="BV260" s="54"/>
      <c r="CP260" s="54"/>
      <c r="CQ260" s="54"/>
      <c r="CS260" s="54"/>
      <c r="DH260" s="54"/>
      <c r="DI260" s="54"/>
    </row>
    <row r="261" spans="16:113" s="22" customFormat="1" ht="9" customHeight="1">
      <c r="P261" s="54"/>
      <c r="AF261" s="54"/>
      <c r="AG261" s="54"/>
      <c r="BC261" s="54"/>
      <c r="BU261" s="54"/>
      <c r="BV261" s="54"/>
      <c r="CP261" s="54"/>
      <c r="CQ261" s="54"/>
      <c r="CS261" s="54"/>
      <c r="DH261" s="54"/>
      <c r="DI261" s="54"/>
    </row>
    <row r="262" spans="16:113" s="22" customFormat="1" ht="9" customHeight="1">
      <c r="P262" s="54"/>
      <c r="AF262" s="54"/>
      <c r="AG262" s="54"/>
      <c r="BC262" s="54"/>
      <c r="BU262" s="54"/>
      <c r="BV262" s="54"/>
      <c r="CP262" s="54"/>
      <c r="CQ262" s="54"/>
      <c r="CS262" s="54"/>
      <c r="DH262" s="54"/>
      <c r="DI262" s="54"/>
    </row>
    <row r="263" spans="16:113" s="22" customFormat="1" ht="9" customHeight="1">
      <c r="P263" s="54"/>
      <c r="AF263" s="54"/>
      <c r="AG263" s="54"/>
      <c r="BC263" s="54"/>
      <c r="BU263" s="54"/>
      <c r="BV263" s="54"/>
      <c r="CP263" s="54"/>
      <c r="CQ263" s="54"/>
      <c r="CS263" s="54"/>
      <c r="DH263" s="54"/>
      <c r="DI263" s="54"/>
    </row>
    <row r="264" spans="16:113" s="22" customFormat="1" ht="9" customHeight="1">
      <c r="P264" s="54"/>
      <c r="AF264" s="54"/>
      <c r="AG264" s="54"/>
      <c r="BC264" s="54"/>
      <c r="BU264" s="54"/>
      <c r="BV264" s="54"/>
      <c r="CP264" s="54"/>
      <c r="CQ264" s="54"/>
      <c r="CS264" s="54"/>
      <c r="DH264" s="54"/>
      <c r="DI264" s="54"/>
    </row>
    <row r="265" spans="16:113" s="22" customFormat="1" ht="9" customHeight="1">
      <c r="P265" s="54"/>
      <c r="AF265" s="54"/>
      <c r="AG265" s="54"/>
      <c r="BC265" s="54"/>
      <c r="BU265" s="54"/>
      <c r="BV265" s="54"/>
      <c r="CP265" s="54"/>
      <c r="CQ265" s="54"/>
      <c r="CS265" s="54"/>
      <c r="DH265" s="54"/>
      <c r="DI265" s="54"/>
    </row>
    <row r="266" spans="16:113" s="22" customFormat="1" ht="9" customHeight="1">
      <c r="P266" s="54"/>
      <c r="AF266" s="54"/>
      <c r="AG266" s="54"/>
      <c r="BC266" s="54"/>
      <c r="BU266" s="54"/>
      <c r="BV266" s="54"/>
      <c r="CP266" s="54"/>
      <c r="CQ266" s="54"/>
      <c r="CS266" s="54"/>
      <c r="DH266" s="54"/>
      <c r="DI266" s="54"/>
    </row>
    <row r="267" spans="16:113" s="22" customFormat="1" ht="9" customHeight="1">
      <c r="P267" s="54"/>
      <c r="AF267" s="54"/>
      <c r="AG267" s="54"/>
      <c r="BC267" s="54"/>
      <c r="BU267" s="54"/>
      <c r="BV267" s="54"/>
      <c r="CP267" s="54"/>
      <c r="CQ267" s="54"/>
      <c r="CS267" s="54"/>
      <c r="DH267" s="54"/>
      <c r="DI267" s="54"/>
    </row>
    <row r="268" spans="16:113" s="22" customFormat="1" ht="9" customHeight="1">
      <c r="P268" s="54"/>
      <c r="AF268" s="54"/>
      <c r="AG268" s="54"/>
      <c r="BC268" s="54"/>
      <c r="BU268" s="54"/>
      <c r="BV268" s="54"/>
      <c r="CP268" s="54"/>
      <c r="CQ268" s="54"/>
      <c r="CS268" s="54"/>
      <c r="DH268" s="54"/>
      <c r="DI268" s="54"/>
    </row>
    <row r="269" spans="16:113" s="22" customFormat="1" ht="9" customHeight="1">
      <c r="P269" s="54"/>
      <c r="AF269" s="54"/>
      <c r="AG269" s="54"/>
      <c r="BC269" s="54"/>
      <c r="BU269" s="54"/>
      <c r="BV269" s="54"/>
      <c r="CP269" s="54"/>
      <c r="CQ269" s="54"/>
      <c r="CS269" s="54"/>
      <c r="DH269" s="54"/>
      <c r="DI269" s="54"/>
    </row>
    <row r="270" spans="16:113" s="22" customFormat="1" ht="9" customHeight="1">
      <c r="P270" s="54"/>
      <c r="AF270" s="54"/>
      <c r="AG270" s="54"/>
      <c r="BC270" s="54"/>
      <c r="BU270" s="54"/>
      <c r="BV270" s="54"/>
      <c r="CP270" s="54"/>
      <c r="CQ270" s="54"/>
      <c r="CS270" s="54"/>
      <c r="DH270" s="54"/>
      <c r="DI270" s="54"/>
    </row>
    <row r="271" spans="16:113" s="22" customFormat="1" ht="9" customHeight="1">
      <c r="P271" s="54"/>
      <c r="AF271" s="54"/>
      <c r="AG271" s="54"/>
      <c r="BC271" s="54"/>
      <c r="BU271" s="54"/>
      <c r="BV271" s="54"/>
      <c r="CP271" s="54"/>
      <c r="CQ271" s="54"/>
      <c r="CS271" s="54"/>
      <c r="DH271" s="54"/>
      <c r="DI271" s="54"/>
    </row>
    <row r="272" spans="16:113" s="22" customFormat="1" ht="9" customHeight="1">
      <c r="P272" s="54"/>
      <c r="AF272" s="54"/>
      <c r="AG272" s="54"/>
      <c r="BC272" s="54"/>
      <c r="BU272" s="54"/>
      <c r="BV272" s="54"/>
      <c r="CP272" s="54"/>
      <c r="CQ272" s="54"/>
      <c r="CS272" s="54"/>
      <c r="DH272" s="54"/>
      <c r="DI272" s="54"/>
    </row>
    <row r="273" spans="16:113" s="22" customFormat="1" ht="9" customHeight="1">
      <c r="P273" s="54"/>
      <c r="AF273" s="54"/>
      <c r="AG273" s="54"/>
      <c r="BC273" s="54"/>
      <c r="BU273" s="54"/>
      <c r="BV273" s="54"/>
      <c r="CP273" s="54"/>
      <c r="CQ273" s="54"/>
      <c r="CS273" s="54"/>
      <c r="DH273" s="54"/>
      <c r="DI273" s="54"/>
    </row>
    <row r="274" spans="16:113" s="22" customFormat="1" ht="9" customHeight="1">
      <c r="P274" s="54"/>
      <c r="AF274" s="54"/>
      <c r="AG274" s="54"/>
      <c r="BC274" s="54"/>
      <c r="BU274" s="54"/>
      <c r="BV274" s="54"/>
      <c r="CP274" s="54"/>
      <c r="CQ274" s="54"/>
      <c r="CS274" s="54"/>
      <c r="DH274" s="54"/>
      <c r="DI274" s="54"/>
    </row>
    <row r="275" spans="16:113" s="22" customFormat="1" ht="9" customHeight="1">
      <c r="P275" s="54"/>
      <c r="AF275" s="54"/>
      <c r="AG275" s="54"/>
      <c r="BC275" s="54"/>
      <c r="BU275" s="54"/>
      <c r="BV275" s="54"/>
      <c r="CP275" s="54"/>
      <c r="CQ275" s="54"/>
      <c r="CS275" s="54"/>
      <c r="DH275" s="54"/>
      <c r="DI275" s="54"/>
    </row>
    <row r="276" spans="16:113" s="22" customFormat="1" ht="9" customHeight="1">
      <c r="P276" s="54"/>
      <c r="AF276" s="54"/>
      <c r="AG276" s="54"/>
      <c r="BC276" s="54"/>
      <c r="BU276" s="54"/>
      <c r="BV276" s="54"/>
      <c r="CP276" s="54"/>
      <c r="CQ276" s="54"/>
      <c r="CS276" s="54"/>
      <c r="DH276" s="54"/>
      <c r="DI276" s="54"/>
    </row>
    <row r="277" spans="16:113" s="22" customFormat="1" ht="9" customHeight="1">
      <c r="P277" s="54"/>
      <c r="AF277" s="54"/>
      <c r="AG277" s="54"/>
      <c r="BC277" s="54"/>
      <c r="BU277" s="54"/>
      <c r="BV277" s="54"/>
      <c r="CP277" s="54"/>
      <c r="CQ277" s="54"/>
      <c r="CS277" s="54"/>
      <c r="DH277" s="54"/>
      <c r="DI277" s="54"/>
    </row>
    <row r="278" spans="16:113" s="22" customFormat="1" ht="9" customHeight="1">
      <c r="P278" s="54"/>
      <c r="AF278" s="54"/>
      <c r="AG278" s="54"/>
      <c r="BC278" s="54"/>
      <c r="BU278" s="54"/>
      <c r="BV278" s="54"/>
      <c r="CP278" s="54"/>
      <c r="CQ278" s="54"/>
      <c r="CS278" s="54"/>
      <c r="DH278" s="54"/>
      <c r="DI278" s="54"/>
    </row>
    <row r="279" spans="16:113" s="22" customFormat="1" ht="9" customHeight="1">
      <c r="P279" s="54"/>
      <c r="AF279" s="54"/>
      <c r="AG279" s="54"/>
      <c r="BC279" s="54"/>
      <c r="BU279" s="54"/>
      <c r="BV279" s="54"/>
      <c r="CP279" s="54"/>
      <c r="CQ279" s="54"/>
      <c r="CS279" s="54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  <row r="458" spans="14:113" s="6" customFormat="1" ht="9" customHeight="1">
      <c r="N458" s="22"/>
      <c r="O458" s="22"/>
      <c r="P458" s="54"/>
      <c r="Q458" s="22"/>
      <c r="AD458" s="22"/>
      <c r="AF458" s="55"/>
      <c r="AG458" s="54"/>
      <c r="BC458" s="54"/>
      <c r="BE458" s="22"/>
      <c r="BU458" s="54"/>
      <c r="BV458" s="54"/>
      <c r="CP458" s="54"/>
      <c r="CQ458" s="54"/>
      <c r="CS458" s="54"/>
      <c r="DF458" s="22"/>
      <c r="DH458" s="54"/>
      <c r="DI458" s="54"/>
    </row>
    <row r="459" spans="14:113" s="6" customFormat="1" ht="9" customHeight="1">
      <c r="N459" s="22"/>
      <c r="O459" s="22"/>
      <c r="P459" s="54"/>
      <c r="Q459" s="22"/>
      <c r="AD459" s="22"/>
      <c r="AF459" s="55"/>
      <c r="AG459" s="54"/>
      <c r="BC459" s="54"/>
      <c r="BE459" s="22"/>
      <c r="BU459" s="54"/>
      <c r="BV459" s="54"/>
      <c r="CP459" s="54"/>
      <c r="CQ459" s="54"/>
      <c r="CS459" s="54"/>
      <c r="DF459" s="22"/>
      <c r="DH459" s="54"/>
      <c r="DI459" s="54"/>
    </row>
    <row r="460" spans="14:113" s="6" customFormat="1" ht="9" customHeight="1">
      <c r="N460" s="22"/>
      <c r="O460" s="22"/>
      <c r="P460" s="54"/>
      <c r="Q460" s="22"/>
      <c r="AD460" s="22"/>
      <c r="AF460" s="55"/>
      <c r="AG460" s="54"/>
      <c r="BC460" s="54"/>
      <c r="BE460" s="22"/>
      <c r="BU460" s="54"/>
      <c r="BV460" s="54"/>
      <c r="CP460" s="54"/>
      <c r="CQ460" s="54"/>
      <c r="CS460" s="54"/>
      <c r="DF460" s="22"/>
      <c r="DH460" s="54"/>
      <c r="DI460" s="54"/>
    </row>
    <row r="461" spans="14:113" s="6" customFormat="1" ht="9" customHeight="1">
      <c r="N461" s="22"/>
      <c r="O461" s="22"/>
      <c r="P461" s="54"/>
      <c r="Q461" s="22"/>
      <c r="AD461" s="22"/>
      <c r="AF461" s="55"/>
      <c r="AG461" s="54"/>
      <c r="BC461" s="54"/>
      <c r="BE461" s="22"/>
      <c r="BU461" s="54"/>
      <c r="BV461" s="54"/>
      <c r="CP461" s="54"/>
      <c r="CQ461" s="54"/>
      <c r="CS461" s="54"/>
      <c r="DF461" s="22"/>
      <c r="DH461" s="54"/>
      <c r="DI461" s="54"/>
    </row>
    <row r="462" spans="14:113" s="6" customFormat="1" ht="9" customHeight="1">
      <c r="N462" s="22"/>
      <c r="O462" s="22"/>
      <c r="P462" s="54"/>
      <c r="Q462" s="22"/>
      <c r="AD462" s="22"/>
      <c r="AF462" s="55"/>
      <c r="AG462" s="54"/>
      <c r="BC462" s="54"/>
      <c r="BE462" s="22"/>
      <c r="BU462" s="54"/>
      <c r="BV462" s="54"/>
      <c r="CP462" s="54"/>
      <c r="CQ462" s="54"/>
      <c r="CS462" s="54"/>
      <c r="DF462" s="22"/>
      <c r="DH462" s="54"/>
      <c r="DI462" s="54"/>
    </row>
    <row r="463" spans="14:113" s="6" customFormat="1" ht="9" customHeight="1">
      <c r="N463" s="22"/>
      <c r="O463" s="22"/>
      <c r="P463" s="54"/>
      <c r="Q463" s="22"/>
      <c r="AD463" s="22"/>
      <c r="AF463" s="55"/>
      <c r="AG463" s="54"/>
      <c r="BC463" s="54"/>
      <c r="BE463" s="22"/>
      <c r="BU463" s="54"/>
      <c r="BV463" s="54"/>
      <c r="CP463" s="54"/>
      <c r="CQ463" s="54"/>
      <c r="CS463" s="54"/>
      <c r="DF463" s="22"/>
      <c r="DH463" s="54"/>
      <c r="DI463" s="54"/>
    </row>
    <row r="464" spans="14:113" s="6" customFormat="1" ht="9" customHeight="1">
      <c r="N464" s="22"/>
      <c r="O464" s="22"/>
      <c r="P464" s="54"/>
      <c r="Q464" s="22"/>
      <c r="AD464" s="22"/>
      <c r="AF464" s="55"/>
      <c r="AG464" s="54"/>
      <c r="BC464" s="54"/>
      <c r="BE464" s="22"/>
      <c r="BU464" s="54"/>
      <c r="BV464" s="54"/>
      <c r="CP464" s="54"/>
      <c r="CQ464" s="54"/>
      <c r="CS464" s="54"/>
      <c r="DF464" s="22"/>
      <c r="DH464" s="54"/>
      <c r="DI464" s="54"/>
    </row>
    <row r="465" spans="14:113" s="6" customFormat="1" ht="9" customHeight="1">
      <c r="N465" s="22"/>
      <c r="O465" s="22"/>
      <c r="P465" s="54"/>
      <c r="Q465" s="22"/>
      <c r="AD465" s="22"/>
      <c r="AF465" s="55"/>
      <c r="AG465" s="54"/>
      <c r="BC465" s="54"/>
      <c r="BE465" s="22"/>
      <c r="BU465" s="54"/>
      <c r="BV465" s="54"/>
      <c r="CP465" s="54"/>
      <c r="CQ465" s="54"/>
      <c r="CS465" s="54"/>
      <c r="DF465" s="22"/>
      <c r="DH465" s="54"/>
      <c r="DI465" s="54"/>
    </row>
    <row r="466" spans="14:113" s="6" customFormat="1" ht="9" customHeight="1">
      <c r="N466" s="22"/>
      <c r="O466" s="22"/>
      <c r="P466" s="54"/>
      <c r="Q466" s="22"/>
      <c r="AD466" s="22"/>
      <c r="AF466" s="55"/>
      <c r="AG466" s="54"/>
      <c r="BC466" s="54"/>
      <c r="BE466" s="22"/>
      <c r="BU466" s="54"/>
      <c r="BV466" s="54"/>
      <c r="CP466" s="54"/>
      <c r="CQ466" s="54"/>
      <c r="CS466" s="54"/>
      <c r="DF466" s="22"/>
      <c r="DH466" s="54"/>
      <c r="DI466" s="54"/>
    </row>
    <row r="467" spans="14:113" s="6" customFormat="1" ht="9" customHeight="1">
      <c r="N467" s="22"/>
      <c r="O467" s="22"/>
      <c r="P467" s="54"/>
      <c r="Q467" s="22"/>
      <c r="AD467" s="22"/>
      <c r="AF467" s="55"/>
      <c r="AG467" s="54"/>
      <c r="BC467" s="54"/>
      <c r="BE467" s="22"/>
      <c r="BU467" s="54"/>
      <c r="BV467" s="54"/>
      <c r="CP467" s="54"/>
      <c r="CQ467" s="54"/>
      <c r="CS467" s="54"/>
      <c r="DF467" s="22"/>
      <c r="DH467" s="54"/>
      <c r="DI467" s="54"/>
    </row>
    <row r="468" spans="14:113" s="6" customFormat="1" ht="9" customHeight="1">
      <c r="N468" s="22"/>
      <c r="O468" s="22"/>
      <c r="P468" s="54"/>
      <c r="Q468" s="22"/>
      <c r="AD468" s="22"/>
      <c r="AF468" s="55"/>
      <c r="AG468" s="54"/>
      <c r="BC468" s="54"/>
      <c r="BE468" s="22"/>
      <c r="BU468" s="54"/>
      <c r="BV468" s="54"/>
      <c r="CP468" s="54"/>
      <c r="CQ468" s="54"/>
      <c r="CS468" s="54"/>
      <c r="DF468" s="22"/>
      <c r="DH468" s="54"/>
      <c r="DI468" s="54"/>
    </row>
    <row r="469" spans="14:113" s="6" customFormat="1" ht="9" customHeight="1">
      <c r="N469" s="22"/>
      <c r="O469" s="22"/>
      <c r="P469" s="54"/>
      <c r="Q469" s="22"/>
      <c r="AD469" s="22"/>
      <c r="AF469" s="55"/>
      <c r="AG469" s="54"/>
      <c r="BC469" s="54"/>
      <c r="BE469" s="22"/>
      <c r="BU469" s="54"/>
      <c r="BV469" s="54"/>
      <c r="CP469" s="54"/>
      <c r="CQ469" s="54"/>
      <c r="CS469" s="54"/>
      <c r="DF469" s="22"/>
      <c r="DH469" s="54"/>
      <c r="DI469" s="54"/>
    </row>
    <row r="470" spans="14:113" s="6" customFormat="1" ht="9" customHeight="1">
      <c r="N470" s="22"/>
      <c r="O470" s="22"/>
      <c r="P470" s="54"/>
      <c r="Q470" s="22"/>
      <c r="AD470" s="22"/>
      <c r="AF470" s="55"/>
      <c r="AG470" s="54"/>
      <c r="BC470" s="54"/>
      <c r="BE470" s="22"/>
      <c r="BU470" s="54"/>
      <c r="BV470" s="54"/>
      <c r="CP470" s="54"/>
      <c r="CQ470" s="54"/>
      <c r="CS470" s="54"/>
      <c r="DF470" s="22"/>
      <c r="DH470" s="54"/>
      <c r="DI470" s="54"/>
    </row>
    <row r="471" spans="14:113" s="6" customFormat="1" ht="9" customHeight="1">
      <c r="N471" s="22"/>
      <c r="O471" s="22"/>
      <c r="P471" s="54"/>
      <c r="Q471" s="22"/>
      <c r="AD471" s="22"/>
      <c r="AF471" s="55"/>
      <c r="AG471" s="54"/>
      <c r="BC471" s="54"/>
      <c r="BE471" s="22"/>
      <c r="BU471" s="54"/>
      <c r="BV471" s="54"/>
      <c r="CP471" s="54"/>
      <c r="CQ471" s="54"/>
      <c r="CS471" s="54"/>
      <c r="DF471" s="22"/>
      <c r="DH471" s="54"/>
      <c r="DI471" s="54"/>
    </row>
    <row r="472" spans="14:113" s="6" customFormat="1" ht="9" customHeight="1">
      <c r="N472" s="22"/>
      <c r="O472" s="22"/>
      <c r="P472" s="54"/>
      <c r="Q472" s="22"/>
      <c r="AD472" s="22"/>
      <c r="AF472" s="55"/>
      <c r="AG472" s="54"/>
      <c r="BC472" s="54"/>
      <c r="BE472" s="22"/>
      <c r="BU472" s="54"/>
      <c r="BV472" s="54"/>
      <c r="CP472" s="54"/>
      <c r="CQ472" s="54"/>
      <c r="CS472" s="54"/>
      <c r="DF472" s="22"/>
      <c r="DH472" s="54"/>
      <c r="DI472" s="54"/>
    </row>
    <row r="473" spans="14:113" s="6" customFormat="1" ht="9" customHeight="1">
      <c r="N473" s="22"/>
      <c r="O473" s="22"/>
      <c r="P473" s="54"/>
      <c r="Q473" s="22"/>
      <c r="AD473" s="22"/>
      <c r="AF473" s="55"/>
      <c r="AG473" s="54"/>
      <c r="BC473" s="54"/>
      <c r="BE473" s="22"/>
      <c r="BU473" s="54"/>
      <c r="BV473" s="54"/>
      <c r="CP473" s="54"/>
      <c r="CQ473" s="54"/>
      <c r="CS473" s="54"/>
      <c r="DF473" s="22"/>
      <c r="DH473" s="54"/>
      <c r="DI473" s="54"/>
    </row>
    <row r="474" spans="14:113" s="6" customFormat="1" ht="9" customHeight="1">
      <c r="N474" s="22"/>
      <c r="O474" s="22"/>
      <c r="P474" s="54"/>
      <c r="Q474" s="22"/>
      <c r="AD474" s="22"/>
      <c r="AF474" s="55"/>
      <c r="AG474" s="54"/>
      <c r="BC474" s="54"/>
      <c r="BE474" s="22"/>
      <c r="BU474" s="54"/>
      <c r="BV474" s="54"/>
      <c r="CP474" s="54"/>
      <c r="CQ474" s="54"/>
      <c r="CS474" s="54"/>
      <c r="DF474" s="22"/>
      <c r="DH474" s="54"/>
      <c r="DI474" s="54"/>
    </row>
    <row r="475" spans="14:113" s="6" customFormat="1" ht="9" customHeight="1">
      <c r="N475" s="22"/>
      <c r="O475" s="22"/>
      <c r="P475" s="54"/>
      <c r="Q475" s="22"/>
      <c r="AD475" s="22"/>
      <c r="AF475" s="55"/>
      <c r="AG475" s="54"/>
      <c r="BC475" s="54"/>
      <c r="BE475" s="22"/>
      <c r="BU475" s="54"/>
      <c r="BV475" s="54"/>
      <c r="CP475" s="54"/>
      <c r="CQ475" s="54"/>
      <c r="CS475" s="54"/>
      <c r="DF475" s="22"/>
      <c r="DH475" s="54"/>
      <c r="DI475" s="54"/>
    </row>
    <row r="476" spans="14:113" s="6" customFormat="1" ht="9" customHeight="1">
      <c r="N476" s="22"/>
      <c r="O476" s="22"/>
      <c r="P476" s="54"/>
      <c r="Q476" s="22"/>
      <c r="AD476" s="22"/>
      <c r="AF476" s="55"/>
      <c r="AG476" s="54"/>
      <c r="BC476" s="54"/>
      <c r="BE476" s="22"/>
      <c r="BU476" s="54"/>
      <c r="BV476" s="54"/>
      <c r="CP476" s="54"/>
      <c r="CQ476" s="54"/>
      <c r="CS476" s="54"/>
      <c r="DF476" s="22"/>
      <c r="DH476" s="54"/>
      <c r="DI476" s="54"/>
    </row>
    <row r="477" spans="14:113" s="6" customFormat="1" ht="9" customHeight="1">
      <c r="N477" s="22"/>
      <c r="O477" s="22"/>
      <c r="P477" s="54"/>
      <c r="Q477" s="22"/>
      <c r="AD477" s="22"/>
      <c r="AF477" s="55"/>
      <c r="AG477" s="54"/>
      <c r="BC477" s="54"/>
      <c r="BE477" s="22"/>
      <c r="BU477" s="54"/>
      <c r="BV477" s="54"/>
      <c r="CP477" s="54"/>
      <c r="CQ477" s="54"/>
      <c r="CS477" s="54"/>
      <c r="DF477" s="22"/>
      <c r="DH477" s="54"/>
      <c r="DI477" s="54"/>
    </row>
    <row r="478" spans="14:113" s="6" customFormat="1" ht="9" customHeight="1">
      <c r="N478" s="22"/>
      <c r="O478" s="22"/>
      <c r="P478" s="54"/>
      <c r="Q478" s="22"/>
      <c r="AD478" s="22"/>
      <c r="AF478" s="55"/>
      <c r="AG478" s="54"/>
      <c r="BC478" s="54"/>
      <c r="BE478" s="22"/>
      <c r="BU478" s="54"/>
      <c r="BV478" s="54"/>
      <c r="CP478" s="54"/>
      <c r="CQ478" s="54"/>
      <c r="CS478" s="54"/>
      <c r="DF478" s="22"/>
      <c r="DH478" s="54"/>
      <c r="DI478" s="54"/>
    </row>
    <row r="479" spans="14:113" s="6" customFormat="1" ht="9" customHeight="1">
      <c r="N479" s="22"/>
      <c r="O479" s="22"/>
      <c r="P479" s="54"/>
      <c r="Q479" s="22"/>
      <c r="AD479" s="22"/>
      <c r="AF479" s="55"/>
      <c r="AG479" s="54"/>
      <c r="BC479" s="54"/>
      <c r="BE479" s="22"/>
      <c r="BU479" s="54"/>
      <c r="BV479" s="54"/>
      <c r="CP479" s="54"/>
      <c r="CQ479" s="54"/>
      <c r="CS479" s="54"/>
      <c r="DF479" s="22"/>
      <c r="DH479" s="54"/>
      <c r="DI479" s="54"/>
    </row>
    <row r="480" spans="14:113" s="6" customFormat="1" ht="9" customHeight="1">
      <c r="N480" s="22"/>
      <c r="O480" s="22"/>
      <c r="P480" s="54"/>
      <c r="Q480" s="22"/>
      <c r="AD480" s="22"/>
      <c r="AF480" s="55"/>
      <c r="AG480" s="54"/>
      <c r="BC480" s="54"/>
      <c r="BE480" s="22"/>
      <c r="BU480" s="54"/>
      <c r="BV480" s="54"/>
      <c r="CP480" s="54"/>
      <c r="CQ480" s="54"/>
      <c r="CS480" s="54"/>
      <c r="DF480" s="22"/>
      <c r="DH480" s="54"/>
      <c r="DI480" s="54"/>
    </row>
    <row r="481" spans="14:113" s="6" customFormat="1" ht="9" customHeight="1">
      <c r="N481" s="22"/>
      <c r="O481" s="22"/>
      <c r="P481" s="54"/>
      <c r="Q481" s="22"/>
      <c r="AD481" s="22"/>
      <c r="AF481" s="55"/>
      <c r="AG481" s="54"/>
      <c r="BC481" s="54"/>
      <c r="BE481" s="22"/>
      <c r="BU481" s="54"/>
      <c r="BV481" s="54"/>
      <c r="CP481" s="54"/>
      <c r="CQ481" s="54"/>
      <c r="CS481" s="54"/>
      <c r="DF481" s="22"/>
      <c r="DH481" s="54"/>
      <c r="DI481" s="54"/>
    </row>
    <row r="482" spans="14:113" s="6" customFormat="1" ht="9" customHeight="1">
      <c r="N482" s="22"/>
      <c r="O482" s="22"/>
      <c r="P482" s="54"/>
      <c r="Q482" s="22"/>
      <c r="AD482" s="22"/>
      <c r="AF482" s="55"/>
      <c r="AG482" s="54"/>
      <c r="BC482" s="54"/>
      <c r="BE482" s="22"/>
      <c r="BU482" s="54"/>
      <c r="BV482" s="54"/>
      <c r="CP482" s="54"/>
      <c r="CQ482" s="54"/>
      <c r="CS482" s="54"/>
      <c r="DF482" s="22"/>
      <c r="DH482" s="54"/>
      <c r="DI482" s="54"/>
    </row>
    <row r="483" spans="14:113" s="6" customFormat="1" ht="9" customHeight="1">
      <c r="N483" s="22"/>
      <c r="O483" s="22"/>
      <c r="P483" s="54"/>
      <c r="Q483" s="22"/>
      <c r="AD483" s="22"/>
      <c r="AF483" s="55"/>
      <c r="AG483" s="54"/>
      <c r="BC483" s="54"/>
      <c r="BE483" s="22"/>
      <c r="BU483" s="54"/>
      <c r="BV483" s="54"/>
      <c r="CP483" s="54"/>
      <c r="CQ483" s="54"/>
      <c r="CS483" s="54"/>
      <c r="DF483" s="22"/>
      <c r="DH483" s="54"/>
      <c r="DI483" s="54"/>
    </row>
    <row r="484" spans="14:113" s="6" customFormat="1" ht="9" customHeight="1">
      <c r="N484" s="22"/>
      <c r="O484" s="22"/>
      <c r="P484" s="54"/>
      <c r="Q484" s="22"/>
      <c r="AD484" s="22"/>
      <c r="AF484" s="55"/>
      <c r="AG484" s="54"/>
      <c r="BC484" s="54"/>
      <c r="BE484" s="22"/>
      <c r="BU484" s="54"/>
      <c r="BV484" s="54"/>
      <c r="CP484" s="54"/>
      <c r="CQ484" s="54"/>
      <c r="CS484" s="54"/>
      <c r="DF484" s="22"/>
      <c r="DH484" s="54"/>
      <c r="DI484" s="54"/>
    </row>
    <row r="485" spans="14:113" s="6" customFormat="1" ht="9" customHeight="1">
      <c r="N485" s="22"/>
      <c r="O485" s="22"/>
      <c r="P485" s="54"/>
      <c r="Q485" s="22"/>
      <c r="AD485" s="22"/>
      <c r="AF485" s="55"/>
      <c r="AG485" s="54"/>
      <c r="BC485" s="54"/>
      <c r="BE485" s="22"/>
      <c r="BU485" s="54"/>
      <c r="BV485" s="54"/>
      <c r="CP485" s="54"/>
      <c r="CQ485" s="54"/>
      <c r="CS485" s="54"/>
      <c r="DF485" s="22"/>
      <c r="DH485" s="54"/>
      <c r="DI485" s="54"/>
    </row>
    <row r="486" spans="14:113" s="6" customFormat="1" ht="9" customHeight="1">
      <c r="N486" s="22"/>
      <c r="O486" s="22"/>
      <c r="P486" s="54"/>
      <c r="Q486" s="22"/>
      <c r="AD486" s="22"/>
      <c r="AF486" s="55"/>
      <c r="AG486" s="54"/>
      <c r="BC486" s="54"/>
      <c r="BE486" s="22"/>
      <c r="BU486" s="54"/>
      <c r="BV486" s="54"/>
      <c r="CP486" s="54"/>
      <c r="CQ486" s="54"/>
      <c r="CS486" s="54"/>
      <c r="DF486" s="22"/>
      <c r="DH486" s="54"/>
      <c r="DI486" s="54"/>
    </row>
    <row r="487" spans="14:113" s="6" customFormat="1" ht="9" customHeight="1">
      <c r="N487" s="22"/>
      <c r="O487" s="22"/>
      <c r="P487" s="54"/>
      <c r="Q487" s="22"/>
      <c r="AD487" s="22"/>
      <c r="AF487" s="55"/>
      <c r="AG487" s="54"/>
      <c r="BC487" s="54"/>
      <c r="BE487" s="22"/>
      <c r="BU487" s="54"/>
      <c r="BV487" s="54"/>
      <c r="CP487" s="54"/>
      <c r="CQ487" s="54"/>
      <c r="CS487" s="54"/>
      <c r="DF487" s="22"/>
      <c r="DH487" s="54"/>
      <c r="DI487" s="54"/>
    </row>
    <row r="488" spans="14:113" s="6" customFormat="1" ht="9" customHeight="1">
      <c r="N488" s="22"/>
      <c r="O488" s="22"/>
      <c r="P488" s="54"/>
      <c r="Q488" s="22"/>
      <c r="AD488" s="22"/>
      <c r="AF488" s="55"/>
      <c r="AG488" s="54"/>
      <c r="BC488" s="54"/>
      <c r="BE488" s="22"/>
      <c r="BU488" s="54"/>
      <c r="BV488" s="54"/>
      <c r="CP488" s="54"/>
      <c r="CQ488" s="54"/>
      <c r="CS488" s="54"/>
      <c r="DF488" s="22"/>
      <c r="DH488" s="54"/>
      <c r="DI488" s="54"/>
    </row>
    <row r="489" spans="14:113" s="6" customFormat="1" ht="9" customHeight="1">
      <c r="N489" s="22"/>
      <c r="O489" s="22"/>
      <c r="P489" s="54"/>
      <c r="Q489" s="22"/>
      <c r="AD489" s="22"/>
      <c r="AF489" s="55"/>
      <c r="AG489" s="54"/>
      <c r="BC489" s="54"/>
      <c r="BE489" s="22"/>
      <c r="BU489" s="54"/>
      <c r="BV489" s="54"/>
      <c r="CP489" s="54"/>
      <c r="CQ489" s="54"/>
      <c r="CS489" s="54"/>
      <c r="DF489" s="22"/>
      <c r="DH489" s="54"/>
      <c r="DI489" s="54"/>
    </row>
    <row r="490" spans="14:113" s="6" customFormat="1" ht="9" customHeight="1">
      <c r="N490" s="22"/>
      <c r="O490" s="22"/>
      <c r="P490" s="54"/>
      <c r="Q490" s="22"/>
      <c r="AD490" s="22"/>
      <c r="AF490" s="55"/>
      <c r="AG490" s="54"/>
      <c r="BC490" s="54"/>
      <c r="BE490" s="22"/>
      <c r="BU490" s="54"/>
      <c r="BV490" s="54"/>
      <c r="CP490" s="54"/>
      <c r="CQ490" s="54"/>
      <c r="CS490" s="54"/>
      <c r="DF490" s="22"/>
      <c r="DH490" s="54"/>
      <c r="DI490" s="54"/>
    </row>
    <row r="491" spans="14:113" s="6" customFormat="1" ht="9" customHeight="1">
      <c r="N491" s="22"/>
      <c r="O491" s="22"/>
      <c r="P491" s="54"/>
      <c r="Q491" s="22"/>
      <c r="AD491" s="22"/>
      <c r="AF491" s="55"/>
      <c r="AG491" s="54"/>
      <c r="BC491" s="54"/>
      <c r="BE491" s="22"/>
      <c r="BU491" s="54"/>
      <c r="BV491" s="54"/>
      <c r="CP491" s="54"/>
      <c r="CQ491" s="54"/>
      <c r="CS491" s="54"/>
      <c r="DF491" s="22"/>
      <c r="DH491" s="54"/>
      <c r="DI491" s="54"/>
    </row>
    <row r="492" spans="14:113" s="6" customFormat="1" ht="9" customHeight="1">
      <c r="N492" s="22"/>
      <c r="O492" s="22"/>
      <c r="P492" s="54"/>
      <c r="Q492" s="22"/>
      <c r="AD492" s="22"/>
      <c r="AF492" s="55"/>
      <c r="AG492" s="54"/>
      <c r="BC492" s="54"/>
      <c r="BE492" s="22"/>
      <c r="BU492" s="54"/>
      <c r="BV492" s="54"/>
      <c r="CP492" s="54"/>
      <c r="CQ492" s="54"/>
      <c r="CS492" s="54"/>
      <c r="DF492" s="22"/>
      <c r="DH492" s="54"/>
      <c r="DI492" s="54"/>
    </row>
    <row r="493" spans="14:113" s="6" customFormat="1" ht="9" customHeight="1">
      <c r="N493" s="22"/>
      <c r="O493" s="22"/>
      <c r="P493" s="54"/>
      <c r="Q493" s="22"/>
      <c r="AD493" s="22"/>
      <c r="AF493" s="55"/>
      <c r="AG493" s="54"/>
      <c r="BC493" s="54"/>
      <c r="BE493" s="22"/>
      <c r="BU493" s="54"/>
      <c r="BV493" s="54"/>
      <c r="CP493" s="54"/>
      <c r="CQ493" s="54"/>
      <c r="CS493" s="54"/>
      <c r="DF493" s="22"/>
      <c r="DH493" s="54"/>
      <c r="DI493" s="54"/>
    </row>
    <row r="494" spans="14:113" s="6" customFormat="1" ht="9" customHeight="1">
      <c r="N494" s="22"/>
      <c r="O494" s="22"/>
      <c r="P494" s="54"/>
      <c r="Q494" s="22"/>
      <c r="AD494" s="22"/>
      <c r="AF494" s="55"/>
      <c r="AG494" s="54"/>
      <c r="BC494" s="54"/>
      <c r="BE494" s="22"/>
      <c r="BU494" s="54"/>
      <c r="BV494" s="54"/>
      <c r="CP494" s="54"/>
      <c r="CQ494" s="54"/>
      <c r="CS494" s="54"/>
      <c r="DF494" s="22"/>
      <c r="DH494" s="54"/>
      <c r="DI494" s="54"/>
    </row>
    <row r="495" spans="14:113" s="6" customFormat="1" ht="9" customHeight="1">
      <c r="N495" s="22"/>
      <c r="O495" s="22"/>
      <c r="P495" s="54"/>
      <c r="Q495" s="22"/>
      <c r="AD495" s="22"/>
      <c r="AF495" s="55"/>
      <c r="AG495" s="54"/>
      <c r="BC495" s="54"/>
      <c r="BE495" s="22"/>
      <c r="BU495" s="54"/>
      <c r="BV495" s="54"/>
      <c r="CP495" s="54"/>
      <c r="CQ495" s="54"/>
      <c r="CS495" s="54"/>
      <c r="DF495" s="22"/>
      <c r="DH495" s="54"/>
      <c r="DI495" s="54"/>
    </row>
    <row r="496" spans="14:113" s="6" customFormat="1" ht="9" customHeight="1">
      <c r="N496" s="22"/>
      <c r="O496" s="22"/>
      <c r="P496" s="54"/>
      <c r="Q496" s="22"/>
      <c r="AD496" s="22"/>
      <c r="AF496" s="55"/>
      <c r="AG496" s="54"/>
      <c r="BC496" s="54"/>
      <c r="BE496" s="22"/>
      <c r="BU496" s="54"/>
      <c r="BV496" s="54"/>
      <c r="CP496" s="54"/>
      <c r="CQ496" s="54"/>
      <c r="CS496" s="54"/>
      <c r="DF496" s="22"/>
      <c r="DH496" s="54"/>
      <c r="DI496" s="54"/>
    </row>
    <row r="497" spans="14:113" s="6" customFormat="1" ht="9" customHeight="1">
      <c r="N497" s="22"/>
      <c r="O497" s="22"/>
      <c r="P497" s="54"/>
      <c r="Q497" s="22"/>
      <c r="AD497" s="22"/>
      <c r="AF497" s="55"/>
      <c r="AG497" s="54"/>
      <c r="BC497" s="54"/>
      <c r="BE497" s="22"/>
      <c r="BU497" s="54"/>
      <c r="BV497" s="54"/>
      <c r="CP497" s="54"/>
      <c r="CQ497" s="54"/>
      <c r="CS497" s="54"/>
      <c r="DF497" s="22"/>
      <c r="DH497" s="54"/>
      <c r="DI497" s="54"/>
    </row>
    <row r="498" spans="14:113" s="6" customFormat="1" ht="9" customHeight="1">
      <c r="N498" s="22"/>
      <c r="O498" s="22"/>
      <c r="P498" s="54"/>
      <c r="Q498" s="22"/>
      <c r="AD498" s="22"/>
      <c r="AF498" s="55"/>
      <c r="AG498" s="54"/>
      <c r="BC498" s="54"/>
      <c r="BE498" s="22"/>
      <c r="BU498" s="54"/>
      <c r="BV498" s="54"/>
      <c r="CP498" s="54"/>
      <c r="CQ498" s="54"/>
      <c r="CS498" s="54"/>
      <c r="DF498" s="22"/>
      <c r="DH498" s="54"/>
      <c r="DI498" s="54"/>
    </row>
    <row r="499" spans="14:113" s="6" customFormat="1" ht="9" customHeight="1">
      <c r="N499" s="22"/>
      <c r="O499" s="22"/>
      <c r="P499" s="54"/>
      <c r="Q499" s="22"/>
      <c r="AD499" s="22"/>
      <c r="AF499" s="55"/>
      <c r="AG499" s="54"/>
      <c r="BC499" s="54"/>
      <c r="BE499" s="22"/>
      <c r="BU499" s="54"/>
      <c r="BV499" s="54"/>
      <c r="CP499" s="54"/>
      <c r="CQ499" s="54"/>
      <c r="CS499" s="54"/>
      <c r="DF499" s="22"/>
      <c r="DH499" s="54"/>
      <c r="DI499" s="54"/>
    </row>
    <row r="500" spans="14:113" s="6" customFormat="1" ht="9" customHeight="1">
      <c r="N500" s="22"/>
      <c r="O500" s="22"/>
      <c r="P500" s="54"/>
      <c r="Q500" s="22"/>
      <c r="AD500" s="22"/>
      <c r="AF500" s="55"/>
      <c r="AG500" s="54"/>
      <c r="BC500" s="54"/>
      <c r="BE500" s="22"/>
      <c r="BU500" s="54"/>
      <c r="BV500" s="54"/>
      <c r="CP500" s="54"/>
      <c r="CQ500" s="54"/>
      <c r="CS500" s="54"/>
      <c r="DF500" s="22"/>
      <c r="DH500" s="54"/>
      <c r="DI500" s="54"/>
    </row>
    <row r="501" spans="14:113" s="6" customFormat="1" ht="9" customHeight="1">
      <c r="N501" s="22"/>
      <c r="O501" s="22"/>
      <c r="P501" s="54"/>
      <c r="Q501" s="22"/>
      <c r="AD501" s="22"/>
      <c r="AF501" s="55"/>
      <c r="AG501" s="54"/>
      <c r="BC501" s="54"/>
      <c r="BE501" s="22"/>
      <c r="BU501" s="54"/>
      <c r="BV501" s="54"/>
      <c r="CP501" s="54"/>
      <c r="CQ501" s="54"/>
      <c r="CS501" s="54"/>
      <c r="DF501" s="22"/>
      <c r="DH501" s="54"/>
      <c r="DI501" s="54"/>
    </row>
    <row r="502" spans="14:113" s="6" customFormat="1" ht="9" customHeight="1">
      <c r="N502" s="22"/>
      <c r="O502" s="22"/>
      <c r="P502" s="54"/>
      <c r="Q502" s="22"/>
      <c r="AD502" s="22"/>
      <c r="AF502" s="55"/>
      <c r="AG502" s="54"/>
      <c r="BC502" s="54"/>
      <c r="BE502" s="22"/>
      <c r="BU502" s="54"/>
      <c r="BV502" s="54"/>
      <c r="CP502" s="54"/>
      <c r="CQ502" s="54"/>
      <c r="CS502" s="54"/>
      <c r="DF502" s="22"/>
      <c r="DH502" s="54"/>
      <c r="DI502" s="54"/>
    </row>
    <row r="503" spans="14:113" s="6" customFormat="1" ht="9" customHeight="1">
      <c r="N503" s="22"/>
      <c r="O503" s="22"/>
      <c r="P503" s="54"/>
      <c r="Q503" s="22"/>
      <c r="AD503" s="22"/>
      <c r="AF503" s="55"/>
      <c r="AG503" s="54"/>
      <c r="BC503" s="54"/>
      <c r="BE503" s="22"/>
      <c r="BU503" s="54"/>
      <c r="BV503" s="54"/>
      <c r="CP503" s="54"/>
      <c r="CQ503" s="54"/>
      <c r="CS503" s="54"/>
      <c r="DF503" s="22"/>
      <c r="DH503" s="54"/>
      <c r="DI503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1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11.28125" defaultRowHeight="9" customHeight="1"/>
  <cols>
    <col min="1" max="1" width="11.28125" style="21" customWidth="1"/>
    <col min="2" max="2" width="13.28125" style="21" bestFit="1" customWidth="1"/>
    <col min="3" max="3" width="13.140625" style="21" bestFit="1" customWidth="1"/>
    <col min="4" max="4" width="15.28125" style="21" bestFit="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2">
      <c r="A1" s="5" t="s">
        <v>131</v>
      </c>
      <c r="B1" s="5"/>
      <c r="C1" s="57" t="str">
        <f>'生産'!$C$1</f>
        <v>平成25年度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'生産'!$C$1</f>
        <v>平成25年度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'生産'!$C$1</f>
        <v>平成25年度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6" t="s">
        <v>49</v>
      </c>
      <c r="C2" s="136" t="s">
        <v>36</v>
      </c>
      <c r="D2" s="137" t="s">
        <v>37</v>
      </c>
      <c r="E2" s="138"/>
      <c r="F2" s="139"/>
      <c r="G2" s="136" t="s">
        <v>38</v>
      </c>
      <c r="H2" s="136" t="s">
        <v>39</v>
      </c>
      <c r="I2" s="136" t="s">
        <v>40</v>
      </c>
      <c r="J2" s="130" t="s">
        <v>63</v>
      </c>
      <c r="K2" s="140" t="s">
        <v>102</v>
      </c>
      <c r="Q2" s="75"/>
      <c r="R2" s="147" t="s">
        <v>49</v>
      </c>
      <c r="S2" s="147" t="s">
        <v>36</v>
      </c>
      <c r="T2" s="137" t="s">
        <v>37</v>
      </c>
      <c r="U2" s="138"/>
      <c r="V2" s="139"/>
      <c r="W2" s="147" t="s">
        <v>38</v>
      </c>
      <c r="X2" s="136" t="s">
        <v>39</v>
      </c>
      <c r="Y2" s="136" t="s">
        <v>40</v>
      </c>
      <c r="Z2" s="130" t="s">
        <v>63</v>
      </c>
      <c r="AA2" s="148" t="s">
        <v>102</v>
      </c>
      <c r="AG2" s="75"/>
      <c r="AH2" s="147" t="s">
        <v>49</v>
      </c>
      <c r="AI2" s="147" t="s">
        <v>36</v>
      </c>
      <c r="AJ2" s="137" t="s">
        <v>37</v>
      </c>
      <c r="AK2" s="138"/>
      <c r="AL2" s="139"/>
      <c r="AM2" s="147" t="s">
        <v>38</v>
      </c>
      <c r="AN2" s="136" t="s">
        <v>39</v>
      </c>
      <c r="AO2" s="136" t="s">
        <v>40</v>
      </c>
    </row>
    <row r="3" spans="1:41" ht="10.5" customHeight="1">
      <c r="A3" s="76"/>
      <c r="B3" s="141"/>
      <c r="C3" s="141"/>
      <c r="D3" s="142"/>
      <c r="E3" s="143" t="s">
        <v>41</v>
      </c>
      <c r="F3" s="144" t="s">
        <v>42</v>
      </c>
      <c r="G3" s="145"/>
      <c r="H3" s="145" t="s">
        <v>43</v>
      </c>
      <c r="I3" s="145"/>
      <c r="J3" s="76" t="s">
        <v>103</v>
      </c>
      <c r="K3" s="146" t="s">
        <v>40</v>
      </c>
      <c r="Q3" s="76"/>
      <c r="R3" s="141"/>
      <c r="S3" s="141"/>
      <c r="T3" s="142"/>
      <c r="U3" s="143" t="s">
        <v>41</v>
      </c>
      <c r="V3" s="144" t="s">
        <v>42</v>
      </c>
      <c r="W3" s="145"/>
      <c r="X3" s="149" t="s">
        <v>43</v>
      </c>
      <c r="Y3" s="145"/>
      <c r="Z3" s="76"/>
      <c r="AA3" s="146" t="s">
        <v>40</v>
      </c>
      <c r="AG3" s="76"/>
      <c r="AH3" s="141"/>
      <c r="AI3" s="141"/>
      <c r="AJ3" s="142"/>
      <c r="AK3" s="143" t="s">
        <v>41</v>
      </c>
      <c r="AL3" s="144" t="s">
        <v>42</v>
      </c>
      <c r="AM3" s="145"/>
      <c r="AN3" s="149" t="s">
        <v>43</v>
      </c>
      <c r="AO3" s="145"/>
    </row>
    <row r="4" spans="1:41" ht="12">
      <c r="A4" s="77" t="s">
        <v>0</v>
      </c>
      <c r="B4" s="1">
        <v>1305897053</v>
      </c>
      <c r="C4" s="1">
        <v>63640501</v>
      </c>
      <c r="D4" s="1">
        <v>159592251</v>
      </c>
      <c r="E4" s="1">
        <v>162461374</v>
      </c>
      <c r="F4" s="1">
        <v>2869123</v>
      </c>
      <c r="G4" s="1">
        <v>603706412.6864368</v>
      </c>
      <c r="H4" s="1">
        <v>81408372</v>
      </c>
      <c r="I4" s="1">
        <v>2214244589.6864367</v>
      </c>
      <c r="J4" s="1">
        <v>739541</v>
      </c>
      <c r="K4" s="7">
        <v>2994.0795570312353</v>
      </c>
      <c r="Q4" s="77" t="s">
        <v>0</v>
      </c>
      <c r="R4" s="8">
        <v>1.101242054593662</v>
      </c>
      <c r="S4" s="8">
        <v>8.979098045465674</v>
      </c>
      <c r="T4" s="8">
        <v>7.308919274700913</v>
      </c>
      <c r="U4" s="8">
        <v>7.387963691832386</v>
      </c>
      <c r="V4" s="8">
        <v>11.975957228501168</v>
      </c>
      <c r="W4" s="8">
        <v>0.8342543944099171</v>
      </c>
      <c r="X4" s="8">
        <v>10.065449353515135</v>
      </c>
      <c r="Y4" s="8">
        <v>1.9699815551645568</v>
      </c>
      <c r="Z4" s="8">
        <v>0.2510543060829157</v>
      </c>
      <c r="AA4" s="9">
        <v>1.7146226151731805</v>
      </c>
      <c r="AG4" s="77" t="s">
        <v>0</v>
      </c>
      <c r="AH4" s="8">
        <f>B4/$I4*100</f>
        <v>58.97709128804648</v>
      </c>
      <c r="AI4" s="8">
        <f aca="true" t="shared" si="0" ref="AI4:AI49">C4/$I4*100</f>
        <v>2.8741405216219698</v>
      </c>
      <c r="AJ4" s="8">
        <f aca="true" t="shared" si="1" ref="AJ4:AJ49">D4/$I4*100</f>
        <v>7.207525841695753</v>
      </c>
      <c r="AK4" s="8">
        <f aca="true" t="shared" si="2" ref="AK4:AK49">E4/$I4*100</f>
        <v>7.337101545001695</v>
      </c>
      <c r="AL4" s="8">
        <f aca="true" t="shared" si="3" ref="AL4:AL49">F4/$I4*100</f>
        <v>0.12957570330594334</v>
      </c>
      <c r="AM4" s="8">
        <f aca="true" t="shared" si="4" ref="AM4:AM49">G4/$I4*100</f>
        <v>27.264666943227294</v>
      </c>
      <c r="AN4" s="8">
        <f aca="true" t="shared" si="5" ref="AN4:AN49">H4/$I4*100</f>
        <v>3.6765754054085056</v>
      </c>
      <c r="AO4" s="9">
        <f aca="true" t="shared" si="6" ref="AO4:AO49">I4/$I4*100</f>
        <v>100</v>
      </c>
    </row>
    <row r="5" spans="1:41" ht="12">
      <c r="A5" s="77" t="s">
        <v>1</v>
      </c>
      <c r="B5" s="1">
        <v>181303707</v>
      </c>
      <c r="C5" s="1">
        <v>18091170</v>
      </c>
      <c r="D5" s="1">
        <v>18737187</v>
      </c>
      <c r="E5" s="1">
        <v>19183758</v>
      </c>
      <c r="F5" s="1">
        <v>446571</v>
      </c>
      <c r="G5" s="1">
        <v>117224339.2244649</v>
      </c>
      <c r="H5" s="1">
        <v>7999616</v>
      </c>
      <c r="I5" s="1">
        <v>343356019.2244649</v>
      </c>
      <c r="J5" s="1">
        <v>129594</v>
      </c>
      <c r="K5" s="7">
        <v>2649.47466105271</v>
      </c>
      <c r="Q5" s="77" t="s">
        <v>1</v>
      </c>
      <c r="R5" s="8">
        <v>0.5633875095626865</v>
      </c>
      <c r="S5" s="8">
        <v>17.865524980402622</v>
      </c>
      <c r="T5" s="8">
        <v>4.455384360146217</v>
      </c>
      <c r="U5" s="8">
        <v>4.61378001828692</v>
      </c>
      <c r="V5" s="8">
        <v>11.722072671596834</v>
      </c>
      <c r="W5" s="8">
        <v>0.452064485634831</v>
      </c>
      <c r="X5" s="8">
        <v>22.044340837386418</v>
      </c>
      <c r="Y5" s="8">
        <v>1.9385606637685004</v>
      </c>
      <c r="Z5" s="8">
        <v>-0.7763689819919147</v>
      </c>
      <c r="AA5" s="9">
        <v>2.7361724398774276</v>
      </c>
      <c r="AG5" s="77" t="s">
        <v>1</v>
      </c>
      <c r="AH5" s="8">
        <f aca="true" t="shared" si="7" ref="AH5:AH49">B5/$I5*100</f>
        <v>52.803415944042285</v>
      </c>
      <c r="AI5" s="8">
        <f t="shared" si="0"/>
        <v>5.268924669170606</v>
      </c>
      <c r="AJ5" s="8">
        <f t="shared" si="1"/>
        <v>5.457072528485598</v>
      </c>
      <c r="AK5" s="8">
        <f t="shared" si="2"/>
        <v>5.587133157977012</v>
      </c>
      <c r="AL5" s="8">
        <f t="shared" si="3"/>
        <v>0.13006062949141414</v>
      </c>
      <c r="AM5" s="8">
        <f t="shared" si="4"/>
        <v>34.140755560143795</v>
      </c>
      <c r="AN5" s="8">
        <f t="shared" si="5"/>
        <v>2.3298312981577136</v>
      </c>
      <c r="AO5" s="9">
        <f t="shared" si="6"/>
        <v>100</v>
      </c>
    </row>
    <row r="6" spans="1:41" ht="12">
      <c r="A6" s="77" t="s">
        <v>2</v>
      </c>
      <c r="B6" s="1">
        <v>47452602</v>
      </c>
      <c r="C6" s="1">
        <v>3608668</v>
      </c>
      <c r="D6" s="1">
        <v>4277695</v>
      </c>
      <c r="E6" s="1">
        <v>4405358</v>
      </c>
      <c r="F6" s="1">
        <v>127663</v>
      </c>
      <c r="G6" s="1">
        <v>34126858.66349212</v>
      </c>
      <c r="H6" s="1">
        <v>2807951</v>
      </c>
      <c r="I6" s="1">
        <v>92273774.66349211</v>
      </c>
      <c r="J6" s="1">
        <v>34470</v>
      </c>
      <c r="K6" s="7">
        <v>2676.929929315118</v>
      </c>
      <c r="Q6" s="77" t="s">
        <v>2</v>
      </c>
      <c r="R6" s="8">
        <v>-0.3162019366628123</v>
      </c>
      <c r="S6" s="8">
        <v>25.090143210020333</v>
      </c>
      <c r="T6" s="8">
        <v>4.052220522759823</v>
      </c>
      <c r="U6" s="8">
        <v>4.226841636812815</v>
      </c>
      <c r="V6" s="8">
        <v>10.43703178255679</v>
      </c>
      <c r="W6" s="8">
        <v>1.3483811040127869</v>
      </c>
      <c r="X6" s="8">
        <v>11.716291368174465</v>
      </c>
      <c r="Y6" s="8">
        <v>1.639477784565603</v>
      </c>
      <c r="Z6" s="8">
        <v>-1.3423395059961647</v>
      </c>
      <c r="AA6" s="9">
        <v>3.0223879986927127</v>
      </c>
      <c r="AG6" s="77" t="s">
        <v>2</v>
      </c>
      <c r="AH6" s="8">
        <f t="shared" si="7"/>
        <v>51.42588148480123</v>
      </c>
      <c r="AI6" s="8">
        <f t="shared" si="0"/>
        <v>3.910827332208141</v>
      </c>
      <c r="AJ6" s="8">
        <f t="shared" si="1"/>
        <v>4.635872993816584</v>
      </c>
      <c r="AK6" s="8">
        <f t="shared" si="2"/>
        <v>4.7742254135214965</v>
      </c>
      <c r="AL6" s="8">
        <f t="shared" si="3"/>
        <v>0.1383524197049127</v>
      </c>
      <c r="AM6" s="8">
        <f t="shared" si="4"/>
        <v>36.98435312519444</v>
      </c>
      <c r="AN6" s="8">
        <f t="shared" si="5"/>
        <v>3.043065063979613</v>
      </c>
      <c r="AO6" s="9">
        <f t="shared" si="6"/>
        <v>100</v>
      </c>
    </row>
    <row r="7" spans="1:41" ht="12">
      <c r="A7" s="77" t="s">
        <v>3</v>
      </c>
      <c r="B7" s="1">
        <v>73957988</v>
      </c>
      <c r="C7" s="1">
        <v>3451925</v>
      </c>
      <c r="D7" s="1">
        <v>7812277</v>
      </c>
      <c r="E7" s="1">
        <v>8006250</v>
      </c>
      <c r="F7" s="1">
        <v>193973</v>
      </c>
      <c r="G7" s="1">
        <v>50599978.239994794</v>
      </c>
      <c r="H7" s="1">
        <v>4187509</v>
      </c>
      <c r="I7" s="1">
        <v>140009677.2399948</v>
      </c>
      <c r="J7" s="1">
        <v>54204</v>
      </c>
      <c r="K7" s="7">
        <v>2583.0137488007304</v>
      </c>
      <c r="Q7" s="77" t="s">
        <v>3</v>
      </c>
      <c r="R7" s="8">
        <v>-0.4046514501590364</v>
      </c>
      <c r="S7" s="8">
        <v>9.260780319971387</v>
      </c>
      <c r="T7" s="8">
        <v>10.712264746550604</v>
      </c>
      <c r="U7" s="8">
        <v>10.715060608587464</v>
      </c>
      <c r="V7" s="8">
        <v>10.827781650306818</v>
      </c>
      <c r="W7" s="8">
        <v>0.36532380475142184</v>
      </c>
      <c r="X7" s="8">
        <v>21.71866089123157</v>
      </c>
      <c r="Y7" s="8">
        <v>1.2140230469272448</v>
      </c>
      <c r="Z7" s="8">
        <v>-0.807027175404886</v>
      </c>
      <c r="AA7" s="9">
        <v>2.037493347342241</v>
      </c>
      <c r="AG7" s="77" t="s">
        <v>3</v>
      </c>
      <c r="AH7" s="8">
        <f t="shared" si="7"/>
        <v>52.82348296055736</v>
      </c>
      <c r="AI7" s="8">
        <f t="shared" si="0"/>
        <v>2.4654902918481496</v>
      </c>
      <c r="AJ7" s="8">
        <f t="shared" si="1"/>
        <v>5.579812162989806</v>
      </c>
      <c r="AK7" s="8">
        <f t="shared" si="2"/>
        <v>5.718354729349348</v>
      </c>
      <c r="AL7" s="8">
        <f t="shared" si="3"/>
        <v>0.13854256635954174</v>
      </c>
      <c r="AM7" s="8">
        <f t="shared" si="4"/>
        <v>36.14034346587333</v>
      </c>
      <c r="AN7" s="8">
        <f t="shared" si="5"/>
        <v>2.990871118731361</v>
      </c>
      <c r="AO7" s="9">
        <f t="shared" si="6"/>
        <v>100</v>
      </c>
    </row>
    <row r="8" spans="1:41" ht="12">
      <c r="A8" s="77" t="s">
        <v>4</v>
      </c>
      <c r="B8" s="1">
        <v>35654102</v>
      </c>
      <c r="C8" s="1">
        <v>1653440</v>
      </c>
      <c r="D8" s="1">
        <v>3041358</v>
      </c>
      <c r="E8" s="1">
        <v>3139331</v>
      </c>
      <c r="F8" s="1">
        <v>97973</v>
      </c>
      <c r="G8" s="1">
        <v>27193243.554667365</v>
      </c>
      <c r="H8" s="1">
        <v>2532066</v>
      </c>
      <c r="I8" s="1">
        <v>70074209.55466737</v>
      </c>
      <c r="J8" s="1">
        <v>26032</v>
      </c>
      <c r="K8" s="7">
        <v>2691.848861196503</v>
      </c>
      <c r="Q8" s="77" t="s">
        <v>4</v>
      </c>
      <c r="R8" s="8">
        <v>-0.33010282541573427</v>
      </c>
      <c r="S8" s="8">
        <v>15.094292341061788</v>
      </c>
      <c r="T8" s="8">
        <v>0.04391414143906148</v>
      </c>
      <c r="U8" s="8">
        <v>0.3239812948578116</v>
      </c>
      <c r="V8" s="8">
        <v>9.872154311988336</v>
      </c>
      <c r="W8" s="8">
        <v>0.23309197616751043</v>
      </c>
      <c r="X8" s="8">
        <v>10.835217016001526</v>
      </c>
      <c r="Y8" s="8">
        <v>0.589787748678393</v>
      </c>
      <c r="Z8" s="8">
        <v>-1.435008140547499</v>
      </c>
      <c r="AA8" s="9">
        <v>2.054274901288614</v>
      </c>
      <c r="AG8" s="77" t="s">
        <v>4</v>
      </c>
      <c r="AH8" s="8">
        <f t="shared" si="7"/>
        <v>50.880491162993394</v>
      </c>
      <c r="AI8" s="8">
        <f t="shared" si="0"/>
        <v>2.3595556917557423</v>
      </c>
      <c r="AJ8" s="8">
        <f t="shared" si="1"/>
        <v>4.3401959427417145</v>
      </c>
      <c r="AK8" s="8">
        <f t="shared" si="2"/>
        <v>4.4800091502293675</v>
      </c>
      <c r="AL8" s="8">
        <f t="shared" si="3"/>
        <v>0.13981320748765322</v>
      </c>
      <c r="AM8" s="8">
        <f t="shared" si="4"/>
        <v>38.80635076368996</v>
      </c>
      <c r="AN8" s="8">
        <f t="shared" si="5"/>
        <v>3.613406438819186</v>
      </c>
      <c r="AO8" s="9">
        <f t="shared" si="6"/>
        <v>100</v>
      </c>
    </row>
    <row r="9" spans="1:41" ht="12">
      <c r="A9" s="77" t="s">
        <v>5</v>
      </c>
      <c r="B9" s="1">
        <v>96352941</v>
      </c>
      <c r="C9" s="1">
        <v>11019089</v>
      </c>
      <c r="D9" s="1">
        <v>8372981</v>
      </c>
      <c r="E9" s="1">
        <v>8599581</v>
      </c>
      <c r="F9" s="1">
        <v>226600</v>
      </c>
      <c r="G9" s="1">
        <v>62993344.92305519</v>
      </c>
      <c r="H9" s="1">
        <v>4993241</v>
      </c>
      <c r="I9" s="1">
        <v>183731596.92305517</v>
      </c>
      <c r="J9" s="1">
        <v>68229</v>
      </c>
      <c r="K9" s="7">
        <v>2692.866624500655</v>
      </c>
      <c r="Q9" s="77" t="s">
        <v>5</v>
      </c>
      <c r="R9" s="8">
        <v>-0.4070349289517101</v>
      </c>
      <c r="S9" s="8">
        <v>22.667021562125576</v>
      </c>
      <c r="T9" s="8">
        <v>2.8125743268573014</v>
      </c>
      <c r="U9" s="8">
        <v>3.021060088044171</v>
      </c>
      <c r="V9" s="8">
        <v>11.36557987752735</v>
      </c>
      <c r="W9" s="8">
        <v>0.5371329457569324</v>
      </c>
      <c r="X9" s="8">
        <v>29.636622174866766</v>
      </c>
      <c r="Y9" s="8">
        <v>1.8568878060653988</v>
      </c>
      <c r="Z9" s="8">
        <v>-0.6639004149377593</v>
      </c>
      <c r="AA9" s="9">
        <v>2.5376355942429507</v>
      </c>
      <c r="AG9" s="77" t="s">
        <v>5</v>
      </c>
      <c r="AH9" s="8">
        <f t="shared" si="7"/>
        <v>52.442226929727056</v>
      </c>
      <c r="AI9" s="8">
        <f t="shared" si="0"/>
        <v>5.997383784028544</v>
      </c>
      <c r="AJ9" s="8">
        <f t="shared" si="1"/>
        <v>4.557180768154165</v>
      </c>
      <c r="AK9" s="8">
        <f t="shared" si="2"/>
        <v>4.68051284809842</v>
      </c>
      <c r="AL9" s="8">
        <f t="shared" si="3"/>
        <v>0.12333207994425566</v>
      </c>
      <c r="AM9" s="8">
        <f t="shared" si="4"/>
        <v>34.28552626657685</v>
      </c>
      <c r="AN9" s="8">
        <f t="shared" si="5"/>
        <v>2.717682251513394</v>
      </c>
      <c r="AO9" s="9">
        <f t="shared" si="6"/>
        <v>100</v>
      </c>
    </row>
    <row r="10" spans="1:41" ht="12">
      <c r="A10" s="77" t="s">
        <v>6</v>
      </c>
      <c r="B10" s="1">
        <v>69995903</v>
      </c>
      <c r="C10" s="1">
        <v>5585284</v>
      </c>
      <c r="D10" s="1">
        <v>9153310</v>
      </c>
      <c r="E10" s="1">
        <v>9331887</v>
      </c>
      <c r="F10" s="1">
        <v>178577</v>
      </c>
      <c r="G10" s="1">
        <v>51160651.01073506</v>
      </c>
      <c r="H10" s="1">
        <v>3160390</v>
      </c>
      <c r="I10" s="1">
        <v>139055538.01073506</v>
      </c>
      <c r="J10" s="1">
        <v>53643</v>
      </c>
      <c r="K10" s="7">
        <v>2592.240143368847</v>
      </c>
      <c r="Q10" s="77" t="s">
        <v>6</v>
      </c>
      <c r="R10" s="8">
        <v>0.31142501507804793</v>
      </c>
      <c r="S10" s="8">
        <v>10.856277034109247</v>
      </c>
      <c r="T10" s="8">
        <v>2.0213202068043565</v>
      </c>
      <c r="U10" s="8">
        <v>2.1819594536812392</v>
      </c>
      <c r="V10" s="8">
        <v>11.152814345912772</v>
      </c>
      <c r="W10" s="8">
        <v>-0.4791322168960556</v>
      </c>
      <c r="X10" s="8">
        <v>33.89242054825569</v>
      </c>
      <c r="Y10" s="8">
        <v>1.0899694178387576</v>
      </c>
      <c r="Z10" s="8">
        <v>-0.8996859412525402</v>
      </c>
      <c r="AA10" s="9">
        <v>2.0077185203588863</v>
      </c>
      <c r="AG10" s="77" t="s">
        <v>6</v>
      </c>
      <c r="AH10" s="8">
        <f t="shared" si="7"/>
        <v>50.3366525356195</v>
      </c>
      <c r="AI10" s="8">
        <f t="shared" si="0"/>
        <v>4.0165850852835625</v>
      </c>
      <c r="AJ10" s="8">
        <f t="shared" si="1"/>
        <v>6.582485049457984</v>
      </c>
      <c r="AK10" s="8">
        <f t="shared" si="2"/>
        <v>6.710906400059795</v>
      </c>
      <c r="AL10" s="8">
        <f t="shared" si="3"/>
        <v>0.12842135060181054</v>
      </c>
      <c r="AM10" s="8">
        <f t="shared" si="4"/>
        <v>36.79152354707762</v>
      </c>
      <c r="AN10" s="8">
        <f t="shared" si="5"/>
        <v>2.2727537825613378</v>
      </c>
      <c r="AO10" s="9">
        <f t="shared" si="6"/>
        <v>100</v>
      </c>
    </row>
    <row r="11" spans="1:41" ht="12">
      <c r="A11" s="77" t="s">
        <v>7</v>
      </c>
      <c r="B11" s="1">
        <v>67065865</v>
      </c>
      <c r="C11" s="1">
        <v>6495430</v>
      </c>
      <c r="D11" s="1">
        <v>6724609</v>
      </c>
      <c r="E11" s="1">
        <v>6881346</v>
      </c>
      <c r="F11" s="1">
        <v>156737</v>
      </c>
      <c r="G11" s="1">
        <v>45222327.15114266</v>
      </c>
      <c r="H11" s="1">
        <v>3986409</v>
      </c>
      <c r="I11" s="1">
        <v>129494640.15114266</v>
      </c>
      <c r="J11" s="1">
        <v>49120</v>
      </c>
      <c r="K11" s="7">
        <v>2636.291534021634</v>
      </c>
      <c r="Q11" s="77" t="s">
        <v>7</v>
      </c>
      <c r="R11" s="8">
        <v>-0.005233387071222895</v>
      </c>
      <c r="S11" s="8">
        <v>15.661240237332905</v>
      </c>
      <c r="T11" s="8">
        <v>2.2827335185937248</v>
      </c>
      <c r="U11" s="8">
        <v>2.4663959581339876</v>
      </c>
      <c r="V11" s="8">
        <v>11.019266185012041</v>
      </c>
      <c r="W11" s="8">
        <v>0.4406550516850857</v>
      </c>
      <c r="X11" s="8">
        <v>28.011386899285668</v>
      </c>
      <c r="Y11" s="8">
        <v>1.6458631564965784</v>
      </c>
      <c r="Z11" s="8">
        <v>-0.9557607775134088</v>
      </c>
      <c r="AA11" s="9">
        <v>2.626729181255939</v>
      </c>
      <c r="AG11" s="77" t="s">
        <v>7</v>
      </c>
      <c r="AH11" s="8">
        <f t="shared" si="7"/>
        <v>51.79045628585286</v>
      </c>
      <c r="AI11" s="8">
        <f t="shared" si="0"/>
        <v>5.015983667292105</v>
      </c>
      <c r="AJ11" s="8">
        <f t="shared" si="1"/>
        <v>5.192963193033486</v>
      </c>
      <c r="AK11" s="8">
        <f t="shared" si="2"/>
        <v>5.314000635059704</v>
      </c>
      <c r="AL11" s="8">
        <f t="shared" si="3"/>
        <v>0.12103744202621886</v>
      </c>
      <c r="AM11" s="8">
        <f t="shared" si="4"/>
        <v>34.922161332979016</v>
      </c>
      <c r="AN11" s="8">
        <f t="shared" si="5"/>
        <v>3.078435520842539</v>
      </c>
      <c r="AO11" s="9">
        <f t="shared" si="6"/>
        <v>100</v>
      </c>
    </row>
    <row r="12" spans="1:41" ht="12">
      <c r="A12" s="77" t="s">
        <v>8</v>
      </c>
      <c r="B12" s="1">
        <v>55393887</v>
      </c>
      <c r="C12" s="1">
        <v>3304591</v>
      </c>
      <c r="D12" s="1">
        <v>5208357</v>
      </c>
      <c r="E12" s="1">
        <v>5329079</v>
      </c>
      <c r="F12" s="1">
        <v>120722</v>
      </c>
      <c r="G12" s="1">
        <v>32120336.75093584</v>
      </c>
      <c r="H12" s="1">
        <v>2655562</v>
      </c>
      <c r="I12" s="1">
        <v>98682733.75093584</v>
      </c>
      <c r="J12" s="1">
        <v>37338</v>
      </c>
      <c r="K12" s="7">
        <v>2642.9571415430883</v>
      </c>
      <c r="Q12" s="77" t="s">
        <v>8</v>
      </c>
      <c r="R12" s="8">
        <v>0.7288445219273344</v>
      </c>
      <c r="S12" s="8">
        <v>1.4208035670167576</v>
      </c>
      <c r="T12" s="8">
        <v>2.2774214503153924</v>
      </c>
      <c r="U12" s="8">
        <v>2.4887728473589963</v>
      </c>
      <c r="V12" s="8">
        <v>12.520388856266717</v>
      </c>
      <c r="W12" s="8">
        <v>0.7936152824394357</v>
      </c>
      <c r="X12" s="8">
        <v>43.771828525982</v>
      </c>
      <c r="Y12" s="8">
        <v>1.673719435757047</v>
      </c>
      <c r="Z12" s="8">
        <v>-0.1497566454511419</v>
      </c>
      <c r="AA12" s="9">
        <v>1.8262109534709678</v>
      </c>
      <c r="AG12" s="77" t="s">
        <v>8</v>
      </c>
      <c r="AH12" s="8">
        <f t="shared" si="7"/>
        <v>56.133312175773284</v>
      </c>
      <c r="AI12" s="8">
        <f t="shared" si="0"/>
        <v>3.348702325515644</v>
      </c>
      <c r="AJ12" s="8">
        <f t="shared" si="1"/>
        <v>5.277880741675955</v>
      </c>
      <c r="AK12" s="8">
        <f t="shared" si="2"/>
        <v>5.400214199020873</v>
      </c>
      <c r="AL12" s="8">
        <f t="shared" si="3"/>
        <v>0.12233345734491792</v>
      </c>
      <c r="AM12" s="8">
        <f t="shared" si="4"/>
        <v>32.5490949936632</v>
      </c>
      <c r="AN12" s="8">
        <f t="shared" si="5"/>
        <v>2.6910097633719197</v>
      </c>
      <c r="AO12" s="9">
        <f t="shared" si="6"/>
        <v>100</v>
      </c>
    </row>
    <row r="13" spans="1:58" s="53" customFormat="1" ht="12">
      <c r="A13" s="77" t="s">
        <v>116</v>
      </c>
      <c r="B13" s="1">
        <v>35293129</v>
      </c>
      <c r="C13" s="1">
        <v>3821711</v>
      </c>
      <c r="D13" s="1">
        <v>3763546</v>
      </c>
      <c r="E13" s="1">
        <v>3863245</v>
      </c>
      <c r="F13" s="1">
        <v>99699</v>
      </c>
      <c r="G13" s="1">
        <v>29738793.575844686</v>
      </c>
      <c r="H13" s="1">
        <v>1673613</v>
      </c>
      <c r="I13" s="1">
        <v>74290792.57584469</v>
      </c>
      <c r="J13" s="1">
        <v>28234</v>
      </c>
      <c r="K13" s="7">
        <v>2631.2528361494897</v>
      </c>
      <c r="Q13" s="77" t="s">
        <v>151</v>
      </c>
      <c r="R13" s="8">
        <v>0.27186067305290745</v>
      </c>
      <c r="S13" s="8">
        <v>18.78495127645978</v>
      </c>
      <c r="T13" s="8">
        <v>-2.5071179166335305</v>
      </c>
      <c r="U13" s="8">
        <v>-2.2225186266564547</v>
      </c>
      <c r="V13" s="8">
        <v>9.886585325529875</v>
      </c>
      <c r="W13" s="8">
        <v>0.1375565626054355</v>
      </c>
      <c r="X13" s="8">
        <v>17.458972845543634</v>
      </c>
      <c r="Y13" s="8">
        <v>1.216513692510423</v>
      </c>
      <c r="Z13" s="8">
        <v>-2.053701519461597</v>
      </c>
      <c r="AA13" s="9">
        <v>3.3387838669797274</v>
      </c>
      <c r="AG13" s="77" t="s">
        <v>151</v>
      </c>
      <c r="AH13" s="8">
        <f t="shared" si="7"/>
        <v>47.50673370992599</v>
      </c>
      <c r="AI13" s="8">
        <f t="shared" si="0"/>
        <v>5.144259291753218</v>
      </c>
      <c r="AJ13" s="8">
        <f t="shared" si="1"/>
        <v>5.065965605573173</v>
      </c>
      <c r="AK13" s="8">
        <f t="shared" si="2"/>
        <v>5.200166623684826</v>
      </c>
      <c r="AL13" s="8">
        <f t="shared" si="3"/>
        <v>0.13420101811165314</v>
      </c>
      <c r="AM13" s="8">
        <f t="shared" si="4"/>
        <v>40.03025481991441</v>
      </c>
      <c r="AN13" s="8">
        <f t="shared" si="5"/>
        <v>2.2527865728332093</v>
      </c>
      <c r="AO13" s="9">
        <f t="shared" si="6"/>
        <v>100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</row>
    <row r="14" spans="1:41" ht="12">
      <c r="A14" s="77" t="s">
        <v>117</v>
      </c>
      <c r="B14" s="1">
        <v>81852917</v>
      </c>
      <c r="C14" s="1">
        <v>7866603</v>
      </c>
      <c r="D14" s="1">
        <v>6830766</v>
      </c>
      <c r="E14" s="1">
        <v>7029568</v>
      </c>
      <c r="F14" s="1">
        <v>198802</v>
      </c>
      <c r="G14" s="1">
        <v>55426872.13564344</v>
      </c>
      <c r="H14" s="1">
        <v>2961438</v>
      </c>
      <c r="I14" s="1">
        <v>154938596.13564342</v>
      </c>
      <c r="J14" s="1">
        <v>60638</v>
      </c>
      <c r="K14" s="7">
        <v>2555.140277311973</v>
      </c>
      <c r="Q14" s="77" t="s">
        <v>152</v>
      </c>
      <c r="R14" s="8">
        <v>0.2957117042529576</v>
      </c>
      <c r="S14" s="8">
        <v>14.69008132224349</v>
      </c>
      <c r="T14" s="8">
        <v>1.7483409655892332</v>
      </c>
      <c r="U14" s="8">
        <v>2.007020778061019</v>
      </c>
      <c r="V14" s="8">
        <v>11.770658810565257</v>
      </c>
      <c r="W14" s="8">
        <v>0.8101238515073602</v>
      </c>
      <c r="X14" s="8">
        <v>40.893784367813026</v>
      </c>
      <c r="Y14" s="8">
        <v>1.7543249988101923</v>
      </c>
      <c r="Z14" s="8">
        <v>-0.516791626335045</v>
      </c>
      <c r="AA14" s="9">
        <v>2.28291453630524</v>
      </c>
      <c r="AG14" s="77" t="s">
        <v>152</v>
      </c>
      <c r="AH14" s="8">
        <f t="shared" si="7"/>
        <v>52.82926206994969</v>
      </c>
      <c r="AI14" s="8">
        <f t="shared" si="0"/>
        <v>5.0772391103331405</v>
      </c>
      <c r="AJ14" s="8">
        <f t="shared" si="1"/>
        <v>4.408692327391361</v>
      </c>
      <c r="AK14" s="8">
        <f t="shared" si="2"/>
        <v>4.537002512818597</v>
      </c>
      <c r="AL14" s="8">
        <f t="shared" si="3"/>
        <v>0.12831018542723574</v>
      </c>
      <c r="AM14" s="8">
        <f t="shared" si="4"/>
        <v>35.773444137262686</v>
      </c>
      <c r="AN14" s="8">
        <f t="shared" si="5"/>
        <v>1.9113623550631391</v>
      </c>
      <c r="AO14" s="9">
        <f t="shared" si="6"/>
        <v>100</v>
      </c>
    </row>
    <row r="15" spans="1:41" ht="12">
      <c r="A15" s="77" t="s">
        <v>121</v>
      </c>
      <c r="B15" s="1">
        <v>36990941</v>
      </c>
      <c r="C15" s="1">
        <v>4279943</v>
      </c>
      <c r="D15" s="1">
        <v>2962633</v>
      </c>
      <c r="E15" s="1">
        <v>3055401</v>
      </c>
      <c r="F15" s="1">
        <v>92768</v>
      </c>
      <c r="G15" s="1">
        <v>27927392.17225502</v>
      </c>
      <c r="H15" s="1">
        <v>1667060</v>
      </c>
      <c r="I15" s="1">
        <v>73827969.17225502</v>
      </c>
      <c r="J15" s="1">
        <v>27556</v>
      </c>
      <c r="K15" s="7">
        <v>2679.197603870483</v>
      </c>
      <c r="Q15" s="77" t="s">
        <v>154</v>
      </c>
      <c r="R15" s="8">
        <v>1.328561981575764</v>
      </c>
      <c r="S15" s="8">
        <v>40.6905962205006</v>
      </c>
      <c r="T15" s="8">
        <v>-8.160243183858503</v>
      </c>
      <c r="U15" s="8">
        <v>-7.6786199357189115</v>
      </c>
      <c r="V15" s="8">
        <v>10.893550893550893</v>
      </c>
      <c r="W15" s="8">
        <v>0.01566255326551502</v>
      </c>
      <c r="X15" s="8">
        <v>-2.434770598280994</v>
      </c>
      <c r="Y15" s="8">
        <v>1.964466475399534</v>
      </c>
      <c r="Z15" s="8">
        <v>-0.9916642713423398</v>
      </c>
      <c r="AA15" s="9">
        <v>2.98573925618086</v>
      </c>
      <c r="AG15" s="77" t="s">
        <v>154</v>
      </c>
      <c r="AH15" s="8">
        <f t="shared" si="7"/>
        <v>50.10423747901414</v>
      </c>
      <c r="AI15" s="8">
        <f t="shared" si="0"/>
        <v>5.7971837069147325</v>
      </c>
      <c r="AJ15" s="8">
        <f t="shared" si="1"/>
        <v>4.012887030777726</v>
      </c>
      <c r="AK15" s="8">
        <f t="shared" si="2"/>
        <v>4.138541306576041</v>
      </c>
      <c r="AL15" s="8">
        <f t="shared" si="3"/>
        <v>0.1256542757983146</v>
      </c>
      <c r="AM15" s="8">
        <f t="shared" si="4"/>
        <v>37.82765865751363</v>
      </c>
      <c r="AN15" s="8">
        <f t="shared" si="5"/>
        <v>2.258033125779777</v>
      </c>
      <c r="AO15" s="9">
        <f t="shared" si="6"/>
        <v>100</v>
      </c>
    </row>
    <row r="16" spans="1:41" ht="12">
      <c r="A16" s="77" t="s">
        <v>126</v>
      </c>
      <c r="B16" s="1">
        <v>104461133</v>
      </c>
      <c r="C16" s="1">
        <v>9266666</v>
      </c>
      <c r="D16" s="1">
        <v>12885958</v>
      </c>
      <c r="E16" s="1">
        <v>13197293</v>
      </c>
      <c r="F16" s="1">
        <v>311335</v>
      </c>
      <c r="G16" s="1">
        <v>89082441.1967979</v>
      </c>
      <c r="H16" s="1">
        <v>7211199</v>
      </c>
      <c r="I16" s="1">
        <v>222907397.1967979</v>
      </c>
      <c r="J16" s="1">
        <v>84900</v>
      </c>
      <c r="K16" s="7">
        <v>2625.528824461695</v>
      </c>
      <c r="Q16" s="77" t="s">
        <v>155</v>
      </c>
      <c r="R16" s="8">
        <v>-0.21868834599588322</v>
      </c>
      <c r="S16" s="8">
        <v>11.76519754520189</v>
      </c>
      <c r="T16" s="8">
        <v>6.563448254246694</v>
      </c>
      <c r="U16" s="8">
        <v>6.6440421792590225</v>
      </c>
      <c r="V16" s="8">
        <v>10.09016973125884</v>
      </c>
      <c r="W16" s="8">
        <v>0.07457086266682662</v>
      </c>
      <c r="X16" s="8">
        <v>14.001300442128192</v>
      </c>
      <c r="Y16" s="8">
        <v>1.1307022010680017</v>
      </c>
      <c r="Z16" s="8">
        <v>-1.6040053775902834</v>
      </c>
      <c r="AA16" s="9">
        <v>2.7792874996107346</v>
      </c>
      <c r="AG16" s="77" t="s">
        <v>155</v>
      </c>
      <c r="AH16" s="8">
        <f t="shared" si="7"/>
        <v>46.86301769867895</v>
      </c>
      <c r="AI16" s="8">
        <f t="shared" si="0"/>
        <v>4.1571819134466645</v>
      </c>
      <c r="AJ16" s="8">
        <f t="shared" si="1"/>
        <v>5.780857056360222</v>
      </c>
      <c r="AK16" s="8">
        <f t="shared" si="2"/>
        <v>5.920527163281408</v>
      </c>
      <c r="AL16" s="8">
        <f t="shared" si="3"/>
        <v>0.1396701069211858</v>
      </c>
      <c r="AM16" s="8">
        <f t="shared" si="4"/>
        <v>39.963878416358625</v>
      </c>
      <c r="AN16" s="8">
        <f t="shared" si="5"/>
        <v>3.235064915155534</v>
      </c>
      <c r="AO16" s="9">
        <f t="shared" si="6"/>
        <v>100</v>
      </c>
    </row>
    <row r="17" spans="1:41" ht="12">
      <c r="A17" s="78" t="s">
        <v>120</v>
      </c>
      <c r="B17" s="10">
        <v>96793684</v>
      </c>
      <c r="C17" s="10">
        <v>4674502</v>
      </c>
      <c r="D17" s="10">
        <v>7069247</v>
      </c>
      <c r="E17" s="10">
        <v>7252892</v>
      </c>
      <c r="F17" s="10">
        <v>183645</v>
      </c>
      <c r="G17" s="10">
        <v>44631054.77941564</v>
      </c>
      <c r="H17" s="10">
        <v>3311861</v>
      </c>
      <c r="I17" s="10">
        <v>156480348.77941564</v>
      </c>
      <c r="J17" s="10">
        <v>57255</v>
      </c>
      <c r="K17" s="11">
        <v>2733.0425077183763</v>
      </c>
      <c r="Q17" s="78" t="s">
        <v>156</v>
      </c>
      <c r="R17" s="12">
        <v>1.2935104422214883</v>
      </c>
      <c r="S17" s="12">
        <v>16.301222151286815</v>
      </c>
      <c r="T17" s="12">
        <v>1.0903910140946742</v>
      </c>
      <c r="U17" s="12">
        <v>1.355143902551161</v>
      </c>
      <c r="V17" s="12">
        <v>12.718891746407813</v>
      </c>
      <c r="W17" s="12">
        <v>1.9165085882350656</v>
      </c>
      <c r="X17" s="12">
        <v>37.29571637626907</v>
      </c>
      <c r="Y17" s="12">
        <v>2.426080984752372</v>
      </c>
      <c r="Z17" s="12">
        <v>1.0982995779845672</v>
      </c>
      <c r="AA17" s="13">
        <v>1.3133568144176284</v>
      </c>
      <c r="AG17" s="78" t="s">
        <v>156</v>
      </c>
      <c r="AH17" s="12">
        <f t="shared" si="7"/>
        <v>61.856766523729036</v>
      </c>
      <c r="AI17" s="12">
        <f t="shared" si="0"/>
        <v>2.9872773395907157</v>
      </c>
      <c r="AJ17" s="12">
        <f t="shared" si="1"/>
        <v>4.517658003156196</v>
      </c>
      <c r="AK17" s="12">
        <f t="shared" si="2"/>
        <v>4.635017787584385</v>
      </c>
      <c r="AL17" s="12">
        <f t="shared" si="3"/>
        <v>0.1173597844281887</v>
      </c>
      <c r="AM17" s="12">
        <f t="shared" si="4"/>
        <v>28.521827263006887</v>
      </c>
      <c r="AN17" s="12">
        <f t="shared" si="5"/>
        <v>2.116470870517169</v>
      </c>
      <c r="AO17" s="13">
        <f t="shared" si="6"/>
        <v>100</v>
      </c>
    </row>
    <row r="18" spans="1:41" ht="12">
      <c r="A18" s="78" t="s">
        <v>118</v>
      </c>
      <c r="B18" s="10">
        <v>12330829</v>
      </c>
      <c r="C18" s="10">
        <v>1197964</v>
      </c>
      <c r="D18" s="10">
        <v>1037847</v>
      </c>
      <c r="E18" s="10">
        <v>1073118</v>
      </c>
      <c r="F18" s="10">
        <v>35271</v>
      </c>
      <c r="G18" s="10">
        <v>12245392.26969488</v>
      </c>
      <c r="H18" s="10">
        <v>399495</v>
      </c>
      <c r="I18" s="10">
        <v>27211527.26969488</v>
      </c>
      <c r="J18" s="10">
        <v>10784</v>
      </c>
      <c r="K18" s="11">
        <v>2523.324116255089</v>
      </c>
      <c r="Q18" s="78" t="s">
        <v>158</v>
      </c>
      <c r="R18" s="12">
        <v>0.39396077701492727</v>
      </c>
      <c r="S18" s="12">
        <v>25.329706543913794</v>
      </c>
      <c r="T18" s="12">
        <v>-4.191633902698631</v>
      </c>
      <c r="U18" s="12">
        <v>-3.7566647683194248</v>
      </c>
      <c r="V18" s="12">
        <v>11.082766439909298</v>
      </c>
      <c r="W18" s="12">
        <v>0.35398627921462017</v>
      </c>
      <c r="X18" s="12">
        <v>38.12029581277637</v>
      </c>
      <c r="Y18" s="12">
        <v>1.4863999440089706</v>
      </c>
      <c r="Z18" s="12">
        <v>-2.0259834650676845</v>
      </c>
      <c r="AA18" s="13">
        <v>3.585015224750259</v>
      </c>
      <c r="AG18" s="78" t="s">
        <v>158</v>
      </c>
      <c r="AH18" s="12">
        <f t="shared" si="7"/>
        <v>45.3147259166621</v>
      </c>
      <c r="AI18" s="12">
        <f t="shared" si="0"/>
        <v>4.40241368346185</v>
      </c>
      <c r="AJ18" s="12">
        <f t="shared" si="1"/>
        <v>3.813997611063296</v>
      </c>
      <c r="AK18" s="12">
        <f t="shared" si="2"/>
        <v>3.9436154735611533</v>
      </c>
      <c r="AL18" s="12">
        <f t="shared" si="3"/>
        <v>0.12961786249785712</v>
      </c>
      <c r="AM18" s="12">
        <f t="shared" si="4"/>
        <v>45.000753351071225</v>
      </c>
      <c r="AN18" s="12">
        <f t="shared" si="5"/>
        <v>1.4681094377415278</v>
      </c>
      <c r="AO18" s="13">
        <f t="shared" si="6"/>
        <v>100</v>
      </c>
    </row>
    <row r="19" spans="1:41" ht="12">
      <c r="A19" s="77" t="s">
        <v>9</v>
      </c>
      <c r="B19" s="1">
        <v>6764856</v>
      </c>
      <c r="C19" s="1">
        <v>764191</v>
      </c>
      <c r="D19" s="1">
        <v>816513</v>
      </c>
      <c r="E19" s="1">
        <v>833616</v>
      </c>
      <c r="F19" s="1">
        <v>17103</v>
      </c>
      <c r="G19" s="1">
        <v>5115688.2946667345</v>
      </c>
      <c r="H19" s="1">
        <v>252010</v>
      </c>
      <c r="I19" s="1">
        <v>13713258.294666734</v>
      </c>
      <c r="J19" s="1">
        <v>5425</v>
      </c>
      <c r="K19" s="7">
        <v>2527.789547404006</v>
      </c>
      <c r="Q19" s="77" t="s">
        <v>9</v>
      </c>
      <c r="R19" s="8">
        <v>0.5195925994607934</v>
      </c>
      <c r="S19" s="8">
        <v>25.791721878832274</v>
      </c>
      <c r="T19" s="8">
        <v>2.0196189412368852</v>
      </c>
      <c r="U19" s="8">
        <v>2.1892548884042675</v>
      </c>
      <c r="V19" s="8">
        <v>11.000778816199377</v>
      </c>
      <c r="W19" s="8">
        <v>-0.4788086678407714</v>
      </c>
      <c r="X19" s="8">
        <v>34.93355321632417</v>
      </c>
      <c r="Y19" s="8">
        <v>1.8451788280239265</v>
      </c>
      <c r="Z19" s="8">
        <v>-0.7863935625457206</v>
      </c>
      <c r="AA19" s="9">
        <v>2.65243093670687</v>
      </c>
      <c r="AG19" s="77" t="s">
        <v>9</v>
      </c>
      <c r="AH19" s="8">
        <f t="shared" si="7"/>
        <v>49.330770664700026</v>
      </c>
      <c r="AI19" s="8">
        <f t="shared" si="0"/>
        <v>5.572643521906125</v>
      </c>
      <c r="AJ19" s="8">
        <f t="shared" si="1"/>
        <v>5.954186688932657</v>
      </c>
      <c r="AK19" s="8">
        <f t="shared" si="2"/>
        <v>6.078905407361898</v>
      </c>
      <c r="AL19" s="8">
        <f t="shared" si="3"/>
        <v>0.12471871842924143</v>
      </c>
      <c r="AM19" s="8">
        <f t="shared" si="4"/>
        <v>37.30468853384241</v>
      </c>
      <c r="AN19" s="8">
        <f t="shared" si="5"/>
        <v>1.8377105906187883</v>
      </c>
      <c r="AO19" s="9">
        <f t="shared" si="6"/>
        <v>100</v>
      </c>
    </row>
    <row r="20" spans="1:41" ht="12">
      <c r="A20" s="77" t="s">
        <v>10</v>
      </c>
      <c r="B20" s="1">
        <v>12621922</v>
      </c>
      <c r="C20" s="1">
        <v>940006</v>
      </c>
      <c r="D20" s="1">
        <v>1181429</v>
      </c>
      <c r="E20" s="1">
        <v>1214974</v>
      </c>
      <c r="F20" s="1">
        <v>33545</v>
      </c>
      <c r="G20" s="1">
        <v>10304946.652946651</v>
      </c>
      <c r="H20" s="1">
        <v>515153</v>
      </c>
      <c r="I20" s="1">
        <v>25563456.65294665</v>
      </c>
      <c r="J20" s="1">
        <v>10144</v>
      </c>
      <c r="K20" s="7">
        <v>2520.056846702154</v>
      </c>
      <c r="Q20" s="77" t="s">
        <v>10</v>
      </c>
      <c r="R20" s="8">
        <v>-0.4803653690977561</v>
      </c>
      <c r="S20" s="8">
        <v>17.077368964482194</v>
      </c>
      <c r="T20" s="8">
        <v>4.967019805885969</v>
      </c>
      <c r="U20" s="8">
        <v>5.1144690783816005</v>
      </c>
      <c r="V20" s="8">
        <v>10.585481637766204</v>
      </c>
      <c r="W20" s="8">
        <v>0.5085562140439069</v>
      </c>
      <c r="X20" s="8">
        <v>73.64981022173383</v>
      </c>
      <c r="Y20" s="8">
        <v>1.6006144211868407</v>
      </c>
      <c r="Z20" s="8">
        <v>-1.1787627861665855</v>
      </c>
      <c r="AA20" s="9">
        <v>2.8125302674963404</v>
      </c>
      <c r="AG20" s="77" t="s">
        <v>10</v>
      </c>
      <c r="AH20" s="8">
        <f t="shared" si="7"/>
        <v>49.37486417176331</v>
      </c>
      <c r="AI20" s="8">
        <f t="shared" si="0"/>
        <v>3.677147471727566</v>
      </c>
      <c r="AJ20" s="8">
        <f t="shared" si="1"/>
        <v>4.621554181968654</v>
      </c>
      <c r="AK20" s="8">
        <f t="shared" si="2"/>
        <v>4.752776654951912</v>
      </c>
      <c r="AL20" s="8">
        <f t="shared" si="3"/>
        <v>0.13122247298325884</v>
      </c>
      <c r="AM20" s="8">
        <f t="shared" si="4"/>
        <v>40.31124113162067</v>
      </c>
      <c r="AN20" s="8">
        <f t="shared" si="5"/>
        <v>2.015193042919801</v>
      </c>
      <c r="AO20" s="9">
        <f t="shared" si="6"/>
        <v>100</v>
      </c>
    </row>
    <row r="21" spans="1:41" ht="12">
      <c r="A21" s="77" t="s">
        <v>11</v>
      </c>
      <c r="B21" s="1">
        <v>24106118</v>
      </c>
      <c r="C21" s="1">
        <v>1264192</v>
      </c>
      <c r="D21" s="1">
        <v>2688408</v>
      </c>
      <c r="E21" s="1">
        <v>2744519</v>
      </c>
      <c r="F21" s="1">
        <v>56111</v>
      </c>
      <c r="G21" s="1">
        <v>14743309.451452525</v>
      </c>
      <c r="H21" s="1">
        <v>309885</v>
      </c>
      <c r="I21" s="1">
        <v>43111912.45145252</v>
      </c>
      <c r="J21" s="1">
        <v>16124</v>
      </c>
      <c r="K21" s="7">
        <v>2673.7727891002555</v>
      </c>
      <c r="Q21" s="77" t="s">
        <v>11</v>
      </c>
      <c r="R21" s="8">
        <v>-0.6376291115070675</v>
      </c>
      <c r="S21" s="8">
        <v>20.524468757537594</v>
      </c>
      <c r="T21" s="8">
        <v>1.263454073935963</v>
      </c>
      <c r="U21" s="8">
        <v>1.4506473463880751</v>
      </c>
      <c r="V21" s="8">
        <v>11.309264034913708</v>
      </c>
      <c r="W21" s="8">
        <v>-0.5512312412612844</v>
      </c>
      <c r="X21" s="8">
        <v>16.4364002540007</v>
      </c>
      <c r="Y21" s="8">
        <v>0.13042577679926012</v>
      </c>
      <c r="Z21" s="8">
        <v>-0.6531115218730745</v>
      </c>
      <c r="AA21" s="9">
        <v>0.7886883129156382</v>
      </c>
      <c r="AG21" s="77" t="s">
        <v>11</v>
      </c>
      <c r="AH21" s="8">
        <f t="shared" si="7"/>
        <v>55.91521375245282</v>
      </c>
      <c r="AI21" s="8">
        <f t="shared" si="0"/>
        <v>2.9323496178082604</v>
      </c>
      <c r="AJ21" s="8">
        <f t="shared" si="1"/>
        <v>6.2358820268698665</v>
      </c>
      <c r="AK21" s="8">
        <f t="shared" si="2"/>
        <v>6.366033989075638</v>
      </c>
      <c r="AL21" s="8">
        <f t="shared" si="3"/>
        <v>0.130151962205772</v>
      </c>
      <c r="AM21" s="8">
        <f t="shared" si="4"/>
        <v>34.197762551254655</v>
      </c>
      <c r="AN21" s="8">
        <f t="shared" si="5"/>
        <v>0.718792051614401</v>
      </c>
      <c r="AO21" s="9">
        <f t="shared" si="6"/>
        <v>100</v>
      </c>
    </row>
    <row r="22" spans="1:41" ht="12">
      <c r="A22" s="78" t="s">
        <v>119</v>
      </c>
      <c r="B22" s="10">
        <v>12652714</v>
      </c>
      <c r="C22" s="10">
        <v>1539727</v>
      </c>
      <c r="D22" s="10">
        <v>2036719</v>
      </c>
      <c r="E22" s="10">
        <v>2069631</v>
      </c>
      <c r="F22" s="10">
        <v>32912</v>
      </c>
      <c r="G22" s="10">
        <v>11175341.106645763</v>
      </c>
      <c r="H22" s="10">
        <v>380154</v>
      </c>
      <c r="I22" s="10">
        <v>27784655.106645763</v>
      </c>
      <c r="J22" s="10">
        <v>10682</v>
      </c>
      <c r="K22" s="11">
        <v>2601.0723747093957</v>
      </c>
      <c r="Q22" s="78" t="s">
        <v>159</v>
      </c>
      <c r="R22" s="12">
        <v>-2.180988820796206</v>
      </c>
      <c r="S22" s="12">
        <v>27.671269451554675</v>
      </c>
      <c r="T22" s="12">
        <v>-6.306959036645611</v>
      </c>
      <c r="U22" s="12">
        <v>-6.076695924227138</v>
      </c>
      <c r="V22" s="12">
        <v>10.770059235325794</v>
      </c>
      <c r="W22" s="12">
        <v>-0.5856247994886309</v>
      </c>
      <c r="X22" s="12">
        <v>133.37364559992633</v>
      </c>
      <c r="Y22" s="12">
        <v>0.23787863269052767</v>
      </c>
      <c r="Z22" s="12">
        <v>-1.756644900211533</v>
      </c>
      <c r="AA22" s="13">
        <v>2.030186704104484</v>
      </c>
      <c r="AG22" s="78" t="s">
        <v>159</v>
      </c>
      <c r="AH22" s="12">
        <f t="shared" si="7"/>
        <v>45.5384958043752</v>
      </c>
      <c r="AI22" s="12">
        <f t="shared" si="0"/>
        <v>5.541645178211032</v>
      </c>
      <c r="AJ22" s="12">
        <f t="shared" si="1"/>
        <v>7.3303735179813</v>
      </c>
      <c r="AK22" s="12">
        <f t="shared" si="2"/>
        <v>7.448827390716714</v>
      </c>
      <c r="AL22" s="12">
        <f t="shared" si="3"/>
        <v>0.11845387273541443</v>
      </c>
      <c r="AM22" s="12">
        <f t="shared" si="4"/>
        <v>40.22126984751649</v>
      </c>
      <c r="AN22" s="12">
        <f t="shared" si="5"/>
        <v>1.36821565191598</v>
      </c>
      <c r="AO22" s="13">
        <f t="shared" si="6"/>
        <v>100</v>
      </c>
    </row>
    <row r="23" spans="1:41" ht="12">
      <c r="A23" s="77" t="s">
        <v>12</v>
      </c>
      <c r="B23" s="1">
        <v>58062128</v>
      </c>
      <c r="C23" s="1">
        <v>2493803</v>
      </c>
      <c r="D23" s="1">
        <v>5039747</v>
      </c>
      <c r="E23" s="1">
        <v>5153970</v>
      </c>
      <c r="F23" s="1">
        <v>114223</v>
      </c>
      <c r="G23" s="1">
        <v>24705379.996169172</v>
      </c>
      <c r="H23" s="1">
        <v>1678373</v>
      </c>
      <c r="I23" s="1">
        <v>91979430.99616918</v>
      </c>
      <c r="J23" s="1">
        <v>32969</v>
      </c>
      <c r="K23" s="7">
        <v>2789.876277599235</v>
      </c>
      <c r="Q23" s="77" t="s">
        <v>12</v>
      </c>
      <c r="R23" s="8">
        <v>2.245889710911487</v>
      </c>
      <c r="S23" s="8">
        <v>23.382297644963387</v>
      </c>
      <c r="T23" s="8">
        <v>12.891261217732255</v>
      </c>
      <c r="U23" s="8">
        <v>12.900130775650757</v>
      </c>
      <c r="V23" s="8">
        <v>13.29286557364041</v>
      </c>
      <c r="W23" s="8">
        <v>0.383101675003063</v>
      </c>
      <c r="X23" s="8">
        <v>51.393675892893384</v>
      </c>
      <c r="Y23" s="8">
        <v>3.3570604681725755</v>
      </c>
      <c r="Z23" s="8">
        <v>1.7655955798376395</v>
      </c>
      <c r="AA23" s="9">
        <v>1.5638535590217133</v>
      </c>
      <c r="AG23" s="77" t="s">
        <v>12</v>
      </c>
      <c r="AH23" s="8">
        <f t="shared" si="7"/>
        <v>63.12512196603848</v>
      </c>
      <c r="AI23" s="8">
        <f t="shared" si="0"/>
        <v>2.711261608156571</v>
      </c>
      <c r="AJ23" s="8">
        <f t="shared" si="1"/>
        <v>5.479210890323836</v>
      </c>
      <c r="AK23" s="8">
        <f t="shared" si="2"/>
        <v>5.603394089505355</v>
      </c>
      <c r="AL23" s="8">
        <f t="shared" si="3"/>
        <v>0.12418319918151835</v>
      </c>
      <c r="AM23" s="8">
        <f t="shared" si="4"/>
        <v>26.85967909194624</v>
      </c>
      <c r="AN23" s="8">
        <f t="shared" si="5"/>
        <v>1.8247264435348618</v>
      </c>
      <c r="AO23" s="9">
        <f t="shared" si="6"/>
        <v>100</v>
      </c>
    </row>
    <row r="24" spans="1:41" ht="12">
      <c r="A24" s="78" t="s">
        <v>13</v>
      </c>
      <c r="B24" s="10">
        <v>75033569</v>
      </c>
      <c r="C24" s="10">
        <v>3098928</v>
      </c>
      <c r="D24" s="10">
        <v>5032185</v>
      </c>
      <c r="E24" s="10">
        <v>5173609</v>
      </c>
      <c r="F24" s="10">
        <v>141424</v>
      </c>
      <c r="G24" s="10">
        <v>28647112.9082657</v>
      </c>
      <c r="H24" s="10">
        <v>876453</v>
      </c>
      <c r="I24" s="10">
        <v>112688247.9082657</v>
      </c>
      <c r="J24" s="10">
        <v>39733</v>
      </c>
      <c r="K24" s="11">
        <v>2836.137414951443</v>
      </c>
      <c r="Q24" s="78" t="s">
        <v>13</v>
      </c>
      <c r="R24" s="12">
        <v>2.95081021164187</v>
      </c>
      <c r="S24" s="12">
        <v>17.822346084093425</v>
      </c>
      <c r="T24" s="12">
        <v>3.570520039911878</v>
      </c>
      <c r="U24" s="12">
        <v>3.8239563288333533</v>
      </c>
      <c r="V24" s="12">
        <v>13.72602629568574</v>
      </c>
      <c r="W24" s="12">
        <v>1.7613643351047048</v>
      </c>
      <c r="X24" s="12">
        <v>228.129282007892</v>
      </c>
      <c r="Y24" s="12">
        <v>3.5831077961606943</v>
      </c>
      <c r="Z24" s="12">
        <v>1.772495581568095</v>
      </c>
      <c r="AA24" s="13">
        <v>1.7790781332874273</v>
      </c>
      <c r="AG24" s="78" t="s">
        <v>13</v>
      </c>
      <c r="AH24" s="12">
        <f t="shared" si="7"/>
        <v>66.58508796860643</v>
      </c>
      <c r="AI24" s="12">
        <f t="shared" si="0"/>
        <v>2.750001049375348</v>
      </c>
      <c r="AJ24" s="12">
        <f t="shared" si="1"/>
        <v>4.465581010804667</v>
      </c>
      <c r="AK24" s="12">
        <f t="shared" si="2"/>
        <v>4.591081231657446</v>
      </c>
      <c r="AL24" s="12">
        <f t="shared" si="3"/>
        <v>0.12550022085277848</v>
      </c>
      <c r="AM24" s="12">
        <f t="shared" si="4"/>
        <v>25.421562088343048</v>
      </c>
      <c r="AN24" s="12">
        <f t="shared" si="5"/>
        <v>0.777767882870519</v>
      </c>
      <c r="AO24" s="13">
        <f t="shared" si="6"/>
        <v>100</v>
      </c>
    </row>
    <row r="25" spans="1:41" ht="12">
      <c r="A25" s="77" t="s">
        <v>14</v>
      </c>
      <c r="B25" s="1">
        <v>5048914</v>
      </c>
      <c r="C25" s="1">
        <v>565933</v>
      </c>
      <c r="D25" s="1">
        <v>896422</v>
      </c>
      <c r="E25" s="1">
        <v>911799</v>
      </c>
      <c r="F25" s="1">
        <v>15377</v>
      </c>
      <c r="G25" s="1">
        <v>4359751.889467861</v>
      </c>
      <c r="H25" s="1">
        <v>175192</v>
      </c>
      <c r="I25" s="1">
        <v>11046212.889467862</v>
      </c>
      <c r="J25" s="1">
        <v>4210</v>
      </c>
      <c r="K25" s="7">
        <v>2623.8035366907034</v>
      </c>
      <c r="Q25" s="77" t="s">
        <v>14</v>
      </c>
      <c r="R25" s="8">
        <v>0.7649404680410634</v>
      </c>
      <c r="S25" s="8">
        <v>24.888117011510484</v>
      </c>
      <c r="T25" s="8">
        <v>0.051564802000089296</v>
      </c>
      <c r="U25" s="8">
        <v>0.20782320850020003</v>
      </c>
      <c r="V25" s="8">
        <v>10.245196443934615</v>
      </c>
      <c r="W25" s="8">
        <v>0.07265390839417829</v>
      </c>
      <c r="X25" s="8">
        <v>81.72124430798593</v>
      </c>
      <c r="Y25" s="8">
        <v>2.159695641429231</v>
      </c>
      <c r="Z25" s="8">
        <v>-1.979045401629802</v>
      </c>
      <c r="AA25" s="9">
        <v>4.222302323025786</v>
      </c>
      <c r="AG25" s="77" t="s">
        <v>14</v>
      </c>
      <c r="AH25" s="8">
        <f t="shared" si="7"/>
        <v>45.70719440699848</v>
      </c>
      <c r="AI25" s="8">
        <f t="shared" si="0"/>
        <v>5.123321500888284</v>
      </c>
      <c r="AJ25" s="8">
        <f t="shared" si="1"/>
        <v>8.115197570152787</v>
      </c>
      <c r="AK25" s="8">
        <f t="shared" si="2"/>
        <v>8.254403650588387</v>
      </c>
      <c r="AL25" s="8">
        <f t="shared" si="3"/>
        <v>0.13920608043559776</v>
      </c>
      <c r="AM25" s="8">
        <f t="shared" si="4"/>
        <v>39.46829499931796</v>
      </c>
      <c r="AN25" s="8">
        <f t="shared" si="5"/>
        <v>1.585991522642469</v>
      </c>
      <c r="AO25" s="9">
        <f t="shared" si="6"/>
        <v>100</v>
      </c>
    </row>
    <row r="26" spans="1:41" ht="12">
      <c r="A26" s="77" t="s">
        <v>15</v>
      </c>
      <c r="B26" s="1">
        <v>8430624</v>
      </c>
      <c r="C26" s="1">
        <v>1301194</v>
      </c>
      <c r="D26" s="1">
        <v>1301102</v>
      </c>
      <c r="E26" s="1">
        <v>1326917</v>
      </c>
      <c r="F26" s="1">
        <v>25815</v>
      </c>
      <c r="G26" s="1">
        <v>7596877.8648222955</v>
      </c>
      <c r="H26" s="1">
        <v>265485</v>
      </c>
      <c r="I26" s="1">
        <v>18895282.864822295</v>
      </c>
      <c r="J26" s="1">
        <v>7456</v>
      </c>
      <c r="K26" s="7">
        <v>2534.2385816553506</v>
      </c>
      <c r="Q26" s="77" t="s">
        <v>15</v>
      </c>
      <c r="R26" s="8">
        <v>0.15955435980209082</v>
      </c>
      <c r="S26" s="8">
        <v>27.0755591321086</v>
      </c>
      <c r="T26" s="8">
        <v>-6.689032768873729</v>
      </c>
      <c r="U26" s="8">
        <v>-6.4488746724272</v>
      </c>
      <c r="V26" s="8">
        <v>7.495315427857589</v>
      </c>
      <c r="W26" s="8">
        <v>-0.6727894834446358</v>
      </c>
      <c r="X26" s="8">
        <v>69.17846628347118</v>
      </c>
      <c r="Y26" s="8">
        <v>1.3653012656330787</v>
      </c>
      <c r="Z26" s="8">
        <v>-2.3316740895991614</v>
      </c>
      <c r="AA26" s="9">
        <v>3.7852346917707718</v>
      </c>
      <c r="AG26" s="77" t="s">
        <v>15</v>
      </c>
      <c r="AH26" s="8">
        <f t="shared" si="7"/>
        <v>44.61761202683794</v>
      </c>
      <c r="AI26" s="8">
        <f t="shared" si="0"/>
        <v>6.886343058787743</v>
      </c>
      <c r="AJ26" s="8">
        <f t="shared" si="1"/>
        <v>6.88585616478008</v>
      </c>
      <c r="AK26" s="8">
        <f t="shared" si="2"/>
        <v>7.022477564865389</v>
      </c>
      <c r="AL26" s="8">
        <f t="shared" si="3"/>
        <v>0.13662140008531057</v>
      </c>
      <c r="AM26" s="8">
        <f t="shared" si="4"/>
        <v>40.20515553628227</v>
      </c>
      <c r="AN26" s="8">
        <f t="shared" si="5"/>
        <v>1.4050332133119765</v>
      </c>
      <c r="AO26" s="9">
        <f t="shared" si="6"/>
        <v>100</v>
      </c>
    </row>
    <row r="27" spans="1:41" ht="12">
      <c r="A27" s="77" t="s">
        <v>16</v>
      </c>
      <c r="B27" s="1">
        <v>1458126</v>
      </c>
      <c r="C27" s="1">
        <v>528395</v>
      </c>
      <c r="D27" s="1">
        <v>199149</v>
      </c>
      <c r="E27" s="1">
        <v>204648</v>
      </c>
      <c r="F27" s="1">
        <v>5499</v>
      </c>
      <c r="G27" s="1">
        <v>1678827.9831472142</v>
      </c>
      <c r="H27" s="1">
        <v>94862</v>
      </c>
      <c r="I27" s="1">
        <v>3959359.983147214</v>
      </c>
      <c r="J27" s="1">
        <v>1559</v>
      </c>
      <c r="K27" s="7">
        <v>2539.679270780766</v>
      </c>
      <c r="Q27" s="77" t="s">
        <v>16</v>
      </c>
      <c r="R27" s="8">
        <v>-0.35167761017773863</v>
      </c>
      <c r="S27" s="8">
        <v>2.481376102839211</v>
      </c>
      <c r="T27" s="8">
        <v>3.462625464973712</v>
      </c>
      <c r="U27" s="8">
        <v>3.6533542684934286</v>
      </c>
      <c r="V27" s="8">
        <v>11.068471015956373</v>
      </c>
      <c r="W27" s="8">
        <v>-0.5316543244828122</v>
      </c>
      <c r="X27" s="8">
        <v>-19.50273664559379</v>
      </c>
      <c r="Y27" s="8">
        <v>-0.443632233280442</v>
      </c>
      <c r="Z27" s="8">
        <v>-2.6841448189762795</v>
      </c>
      <c r="AA27" s="9">
        <v>2.3023099180787177</v>
      </c>
      <c r="AG27" s="77" t="s">
        <v>16</v>
      </c>
      <c r="AH27" s="8">
        <f t="shared" si="7"/>
        <v>36.82731568249486</v>
      </c>
      <c r="AI27" s="8">
        <f t="shared" si="0"/>
        <v>13.345464980428218</v>
      </c>
      <c r="AJ27" s="8">
        <f t="shared" si="1"/>
        <v>5.02982807442784</v>
      </c>
      <c r="AK27" s="8">
        <f t="shared" si="2"/>
        <v>5.16871415761821</v>
      </c>
      <c r="AL27" s="8">
        <f t="shared" si="3"/>
        <v>0.1388860831903685</v>
      </c>
      <c r="AM27" s="8">
        <f t="shared" si="4"/>
        <v>42.40149898703447</v>
      </c>
      <c r="AN27" s="8">
        <f t="shared" si="5"/>
        <v>2.3958922756146093</v>
      </c>
      <c r="AO27" s="9">
        <f t="shared" si="6"/>
        <v>100</v>
      </c>
    </row>
    <row r="28" spans="1:41" ht="12">
      <c r="A28" s="77" t="s">
        <v>17</v>
      </c>
      <c r="B28" s="1">
        <v>7658943</v>
      </c>
      <c r="C28" s="1">
        <v>677051</v>
      </c>
      <c r="D28" s="1">
        <v>1304804</v>
      </c>
      <c r="E28" s="1">
        <v>1328636</v>
      </c>
      <c r="F28" s="1">
        <v>23832</v>
      </c>
      <c r="G28" s="1">
        <v>6793540.153735753</v>
      </c>
      <c r="H28" s="1">
        <v>318030</v>
      </c>
      <c r="I28" s="1">
        <v>16752368.153735753</v>
      </c>
      <c r="J28" s="1">
        <v>6573</v>
      </c>
      <c r="K28" s="7">
        <v>2548.663951580063</v>
      </c>
      <c r="Q28" s="77" t="s">
        <v>17</v>
      </c>
      <c r="R28" s="8">
        <v>0.4655634305250994</v>
      </c>
      <c r="S28" s="8">
        <v>4.013672850174752</v>
      </c>
      <c r="T28" s="8">
        <v>5.660359023859344</v>
      </c>
      <c r="U28" s="8">
        <v>5.743298900971211</v>
      </c>
      <c r="V28" s="8">
        <v>10.491909685196346</v>
      </c>
      <c r="W28" s="8">
        <v>0.6249126685978116</v>
      </c>
      <c r="X28" s="8">
        <v>48.32658619853367</v>
      </c>
      <c r="Y28" s="8">
        <v>1.68331006543318</v>
      </c>
      <c r="Z28" s="8">
        <v>-1.5133353311357507</v>
      </c>
      <c r="AA28" s="9">
        <v>3.245764700547863</v>
      </c>
      <c r="AG28" s="77" t="s">
        <v>17</v>
      </c>
      <c r="AH28" s="8">
        <f t="shared" si="7"/>
        <v>45.71856903880224</v>
      </c>
      <c r="AI28" s="8">
        <f t="shared" si="0"/>
        <v>4.041524122361284</v>
      </c>
      <c r="AJ28" s="8">
        <f t="shared" si="1"/>
        <v>7.788773432065667</v>
      </c>
      <c r="AK28" s="8">
        <f t="shared" si="2"/>
        <v>7.931033915964389</v>
      </c>
      <c r="AL28" s="8">
        <f t="shared" si="3"/>
        <v>0.1422604838987227</v>
      </c>
      <c r="AM28" s="8">
        <f t="shared" si="4"/>
        <v>40.55271524235697</v>
      </c>
      <c r="AN28" s="8">
        <f t="shared" si="5"/>
        <v>1.898418164413846</v>
      </c>
      <c r="AO28" s="9">
        <f t="shared" si="6"/>
        <v>100</v>
      </c>
    </row>
    <row r="29" spans="1:58" s="53" customFormat="1" ht="12">
      <c r="A29" s="77" t="s">
        <v>18</v>
      </c>
      <c r="B29" s="1">
        <v>10093972</v>
      </c>
      <c r="C29" s="1">
        <v>908313</v>
      </c>
      <c r="D29" s="1">
        <v>872446</v>
      </c>
      <c r="E29" s="1">
        <v>894387</v>
      </c>
      <c r="F29" s="1">
        <v>21941</v>
      </c>
      <c r="G29" s="1">
        <v>5968702.595616239</v>
      </c>
      <c r="H29" s="1">
        <v>237305</v>
      </c>
      <c r="I29" s="1">
        <v>18080738.59561624</v>
      </c>
      <c r="J29" s="1">
        <v>6867</v>
      </c>
      <c r="K29" s="7">
        <v>2632.989456184104</v>
      </c>
      <c r="Q29" s="77" t="s">
        <v>18</v>
      </c>
      <c r="R29" s="8">
        <v>2.5483133529165194</v>
      </c>
      <c r="S29" s="8">
        <v>16.39099536390406</v>
      </c>
      <c r="T29" s="8">
        <v>2.0551494542489737</v>
      </c>
      <c r="U29" s="8">
        <v>2.280298291377293</v>
      </c>
      <c r="V29" s="8">
        <v>12.115482881962187</v>
      </c>
      <c r="W29" s="8">
        <v>0.24213641517053697</v>
      </c>
      <c r="X29" s="8">
        <v>147.429828585728</v>
      </c>
      <c r="Y29" s="8">
        <v>3.149893889163803</v>
      </c>
      <c r="Z29" s="8">
        <v>-0.2904022070567736</v>
      </c>
      <c r="AA29" s="9">
        <v>3.4503158897147412</v>
      </c>
      <c r="AG29" s="77" t="s">
        <v>18</v>
      </c>
      <c r="AH29" s="8">
        <f t="shared" si="7"/>
        <v>55.827210523619485</v>
      </c>
      <c r="AI29" s="8">
        <f t="shared" si="0"/>
        <v>5.023649864725243</v>
      </c>
      <c r="AJ29" s="8">
        <f t="shared" si="1"/>
        <v>4.825278543717946</v>
      </c>
      <c r="AK29" s="8">
        <f t="shared" si="2"/>
        <v>4.946628674875308</v>
      </c>
      <c r="AL29" s="8">
        <f t="shared" si="3"/>
        <v>0.12135013115736155</v>
      </c>
      <c r="AM29" s="8">
        <f t="shared" si="4"/>
        <v>33.01138702963926</v>
      </c>
      <c r="AN29" s="8">
        <f t="shared" si="5"/>
        <v>1.3124740382980578</v>
      </c>
      <c r="AO29" s="9">
        <f t="shared" si="6"/>
        <v>100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41" ht="12">
      <c r="A30" s="78" t="s">
        <v>123</v>
      </c>
      <c r="B30" s="10">
        <v>13785860</v>
      </c>
      <c r="C30" s="10">
        <v>1254173</v>
      </c>
      <c r="D30" s="10">
        <v>2221662</v>
      </c>
      <c r="E30" s="10">
        <v>2265664</v>
      </c>
      <c r="F30" s="10">
        <v>44002</v>
      </c>
      <c r="G30" s="10">
        <v>11262754.662556037</v>
      </c>
      <c r="H30" s="10">
        <v>1221412</v>
      </c>
      <c r="I30" s="10">
        <v>29745861.662556037</v>
      </c>
      <c r="J30" s="10">
        <v>11877</v>
      </c>
      <c r="K30" s="11">
        <v>2504.492856997225</v>
      </c>
      <c r="Q30" s="78" t="s">
        <v>160</v>
      </c>
      <c r="R30" s="12">
        <v>-1.0673368263678247</v>
      </c>
      <c r="S30" s="12">
        <v>16.397322302789902</v>
      </c>
      <c r="T30" s="12">
        <v>7.344038769559324</v>
      </c>
      <c r="U30" s="12">
        <v>7.427692479847209</v>
      </c>
      <c r="V30" s="12">
        <v>11.827793026329166</v>
      </c>
      <c r="W30" s="12">
        <v>1.7529716184943294</v>
      </c>
      <c r="X30" s="12">
        <v>13.182887627195134</v>
      </c>
      <c r="Y30" s="12">
        <v>1.766162510390943</v>
      </c>
      <c r="Z30" s="12">
        <v>-0.4692868515880332</v>
      </c>
      <c r="AA30" s="13">
        <v>2.2459894953687987</v>
      </c>
      <c r="AG30" s="78" t="s">
        <v>160</v>
      </c>
      <c r="AH30" s="12">
        <f t="shared" si="7"/>
        <v>46.34547204041354</v>
      </c>
      <c r="AI30" s="12">
        <f t="shared" si="0"/>
        <v>4.2162940654657435</v>
      </c>
      <c r="AJ30" s="12">
        <f t="shared" si="1"/>
        <v>7.468810368322995</v>
      </c>
      <c r="AK30" s="12">
        <f t="shared" si="2"/>
        <v>7.616736827805556</v>
      </c>
      <c r="AL30" s="12">
        <f t="shared" si="3"/>
        <v>0.14792645948256233</v>
      </c>
      <c r="AM30" s="12">
        <f t="shared" si="4"/>
        <v>37.86326578911494</v>
      </c>
      <c r="AN30" s="12">
        <f t="shared" si="5"/>
        <v>4.106157736682774</v>
      </c>
      <c r="AO30" s="13">
        <f t="shared" si="6"/>
        <v>100</v>
      </c>
    </row>
    <row r="31" spans="1:41" ht="12">
      <c r="A31" s="77" t="s">
        <v>19</v>
      </c>
      <c r="B31" s="1">
        <v>22899407</v>
      </c>
      <c r="C31" s="1">
        <v>1547827</v>
      </c>
      <c r="D31" s="1">
        <v>1668234</v>
      </c>
      <c r="E31" s="1">
        <v>1726392</v>
      </c>
      <c r="F31" s="1">
        <v>58158</v>
      </c>
      <c r="G31" s="1">
        <v>16491698.062574686</v>
      </c>
      <c r="H31" s="1">
        <v>799564</v>
      </c>
      <c r="I31" s="1">
        <v>43406730.062574685</v>
      </c>
      <c r="J31" s="1">
        <v>17548</v>
      </c>
      <c r="K31" s="7">
        <v>2473.5998440035723</v>
      </c>
      <c r="Q31" s="77" t="s">
        <v>19</v>
      </c>
      <c r="R31" s="8">
        <v>-0.06752380985630298</v>
      </c>
      <c r="S31" s="8">
        <v>21.343757937615436</v>
      </c>
      <c r="T31" s="8">
        <v>-4.298121167513885</v>
      </c>
      <c r="U31" s="8">
        <v>-3.8409223828222907</v>
      </c>
      <c r="V31" s="8">
        <v>11.428735654206502</v>
      </c>
      <c r="W31" s="8">
        <v>0.5733936315657777</v>
      </c>
      <c r="X31" s="8">
        <v>45.537215956664504</v>
      </c>
      <c r="Y31" s="8">
        <v>1.2267956650136789</v>
      </c>
      <c r="Z31" s="8">
        <v>-0.5722703835911384</v>
      </c>
      <c r="AA31" s="9">
        <v>1.8094208281186706</v>
      </c>
      <c r="AG31" s="77" t="s">
        <v>19</v>
      </c>
      <c r="AH31" s="8">
        <f t="shared" si="7"/>
        <v>52.75542978470955</v>
      </c>
      <c r="AI31" s="8">
        <f t="shared" si="0"/>
        <v>3.5658686977080944</v>
      </c>
      <c r="AJ31" s="8">
        <f t="shared" si="1"/>
        <v>3.8432611661719083</v>
      </c>
      <c r="AK31" s="8">
        <f t="shared" si="2"/>
        <v>3.9772449975182456</v>
      </c>
      <c r="AL31" s="8">
        <f t="shared" si="3"/>
        <v>0.1339838313463374</v>
      </c>
      <c r="AM31" s="8">
        <f t="shared" si="4"/>
        <v>37.99341263163668</v>
      </c>
      <c r="AN31" s="8">
        <f t="shared" si="5"/>
        <v>1.84202771977377</v>
      </c>
      <c r="AO31" s="9">
        <f t="shared" si="6"/>
        <v>100</v>
      </c>
    </row>
    <row r="32" spans="1:41" ht="12">
      <c r="A32" s="77" t="s">
        <v>20</v>
      </c>
      <c r="B32" s="1">
        <v>14389668</v>
      </c>
      <c r="C32" s="1">
        <v>783863</v>
      </c>
      <c r="D32" s="1">
        <v>2092851</v>
      </c>
      <c r="E32" s="1">
        <v>2121246</v>
      </c>
      <c r="F32" s="1">
        <v>28395</v>
      </c>
      <c r="G32" s="1">
        <v>7745548.225289186</v>
      </c>
      <c r="H32" s="1">
        <v>246535</v>
      </c>
      <c r="I32" s="1">
        <v>25258465.22528919</v>
      </c>
      <c r="J32" s="1">
        <v>8918</v>
      </c>
      <c r="K32" s="7">
        <v>2832.3015502679064</v>
      </c>
      <c r="Q32" s="77" t="s">
        <v>20</v>
      </c>
      <c r="R32" s="8">
        <v>1.9509425401433127</v>
      </c>
      <c r="S32" s="8">
        <v>11.883729062738633</v>
      </c>
      <c r="T32" s="8">
        <v>4.51879974110653</v>
      </c>
      <c r="U32" s="8">
        <v>4.605614515070387</v>
      </c>
      <c r="V32" s="8">
        <v>11.427225993799787</v>
      </c>
      <c r="W32" s="8">
        <v>0.3534534175988419</v>
      </c>
      <c r="X32" s="8">
        <v>141.61570426124112</v>
      </c>
      <c r="Y32" s="8">
        <v>2.520062489767442</v>
      </c>
      <c r="Z32" s="8">
        <v>1.2603610764164868</v>
      </c>
      <c r="AA32" s="9">
        <v>1.244022241240392</v>
      </c>
      <c r="AG32" s="77" t="s">
        <v>20</v>
      </c>
      <c r="AH32" s="8">
        <f t="shared" si="7"/>
        <v>56.96968470432966</v>
      </c>
      <c r="AI32" s="8">
        <f t="shared" si="0"/>
        <v>3.1033674968310567</v>
      </c>
      <c r="AJ32" s="8">
        <f t="shared" si="1"/>
        <v>8.2857409638041</v>
      </c>
      <c r="AK32" s="8">
        <f t="shared" si="2"/>
        <v>8.398158720570931</v>
      </c>
      <c r="AL32" s="8">
        <f t="shared" si="3"/>
        <v>0.11241775676683025</v>
      </c>
      <c r="AM32" s="8">
        <f t="shared" si="4"/>
        <v>30.665157824135004</v>
      </c>
      <c r="AN32" s="8">
        <f t="shared" si="5"/>
        <v>0.9760490109001759</v>
      </c>
      <c r="AO32" s="9">
        <f t="shared" si="6"/>
        <v>100</v>
      </c>
    </row>
    <row r="33" spans="1:41" ht="12">
      <c r="A33" s="77" t="s">
        <v>21</v>
      </c>
      <c r="B33" s="1">
        <v>49518787</v>
      </c>
      <c r="C33" s="1">
        <v>2888593</v>
      </c>
      <c r="D33" s="1">
        <v>5748437</v>
      </c>
      <c r="E33" s="1">
        <v>5853920</v>
      </c>
      <c r="F33" s="1">
        <v>105483</v>
      </c>
      <c r="G33" s="1">
        <v>28776374.143884655</v>
      </c>
      <c r="H33" s="1">
        <v>517256</v>
      </c>
      <c r="I33" s="1">
        <v>87449447.14388466</v>
      </c>
      <c r="J33" s="1">
        <v>33099</v>
      </c>
      <c r="K33" s="7">
        <v>2642.0570755577105</v>
      </c>
      <c r="Q33" s="77" t="s">
        <v>21</v>
      </c>
      <c r="R33" s="8">
        <v>1.6668808389184935</v>
      </c>
      <c r="S33" s="8">
        <v>16.68117476407006</v>
      </c>
      <c r="T33" s="8">
        <v>0.4768968772553364</v>
      </c>
      <c r="U33" s="8">
        <v>0.670463443000977</v>
      </c>
      <c r="V33" s="8">
        <v>12.479206653870762</v>
      </c>
      <c r="W33" s="8">
        <v>1.932389813718791</v>
      </c>
      <c r="X33" s="8">
        <v>1616.1778367617785</v>
      </c>
      <c r="Y33" s="8">
        <v>2.6827791769365916</v>
      </c>
      <c r="Z33" s="8">
        <v>0.3395276927274381</v>
      </c>
      <c r="AA33" s="9">
        <v>2.33532241788596</v>
      </c>
      <c r="AG33" s="77" t="s">
        <v>21</v>
      </c>
      <c r="AH33" s="8">
        <f t="shared" si="7"/>
        <v>56.62561470345767</v>
      </c>
      <c r="AI33" s="8">
        <f t="shared" si="0"/>
        <v>3.3031575319707427</v>
      </c>
      <c r="AJ33" s="8">
        <f t="shared" si="1"/>
        <v>6.5734400705150575</v>
      </c>
      <c r="AK33" s="8">
        <f t="shared" si="2"/>
        <v>6.694061759325101</v>
      </c>
      <c r="AL33" s="8">
        <f t="shared" si="3"/>
        <v>0.12062168881004348</v>
      </c>
      <c r="AM33" s="8">
        <f t="shared" si="4"/>
        <v>32.90629624740514</v>
      </c>
      <c r="AN33" s="8">
        <f t="shared" si="5"/>
        <v>0.5914914466513831</v>
      </c>
      <c r="AO33" s="9">
        <f t="shared" si="6"/>
        <v>100</v>
      </c>
    </row>
    <row r="34" spans="1:41" ht="12">
      <c r="A34" s="77" t="s">
        <v>22</v>
      </c>
      <c r="B34" s="1">
        <v>12676890</v>
      </c>
      <c r="C34" s="1">
        <v>1401888</v>
      </c>
      <c r="D34" s="1">
        <v>1739567</v>
      </c>
      <c r="E34" s="1">
        <v>1774223</v>
      </c>
      <c r="F34" s="1">
        <v>34656</v>
      </c>
      <c r="G34" s="1">
        <v>11115468.90510663</v>
      </c>
      <c r="H34" s="1">
        <v>684580</v>
      </c>
      <c r="I34" s="1">
        <v>27618393.90510663</v>
      </c>
      <c r="J34" s="1">
        <v>11043</v>
      </c>
      <c r="K34" s="7">
        <v>2500.9864986966068</v>
      </c>
      <c r="Q34" s="77" t="s">
        <v>22</v>
      </c>
      <c r="R34" s="8">
        <v>-0.5304877445937847</v>
      </c>
      <c r="S34" s="8">
        <v>18.07908224502946</v>
      </c>
      <c r="T34" s="8">
        <v>7.437647493331341</v>
      </c>
      <c r="U34" s="8">
        <v>7.505080703506262</v>
      </c>
      <c r="V34" s="8">
        <v>11.00221005092726</v>
      </c>
      <c r="W34" s="8">
        <v>-0.5979188121978916</v>
      </c>
      <c r="X34" s="8">
        <v>35.73698851773495</v>
      </c>
      <c r="Y34" s="8">
        <v>1.3982044794934592</v>
      </c>
      <c r="Z34" s="8">
        <v>-0.4776496034607065</v>
      </c>
      <c r="AA34" s="9">
        <v>1.8848570953961266</v>
      </c>
      <c r="AG34" s="77" t="s">
        <v>22</v>
      </c>
      <c r="AH34" s="8">
        <f t="shared" si="7"/>
        <v>45.90017089174779</v>
      </c>
      <c r="AI34" s="8">
        <f t="shared" si="0"/>
        <v>5.07592152105844</v>
      </c>
      <c r="AJ34" s="8">
        <f t="shared" si="1"/>
        <v>6.298581322204817</v>
      </c>
      <c r="AK34" s="8">
        <f t="shared" si="2"/>
        <v>6.424062912912349</v>
      </c>
      <c r="AL34" s="8">
        <f t="shared" si="3"/>
        <v>0.12548159070753248</v>
      </c>
      <c r="AM34" s="8">
        <f t="shared" si="4"/>
        <v>40.246615872371144</v>
      </c>
      <c r="AN34" s="8">
        <f t="shared" si="5"/>
        <v>2.478710392617803</v>
      </c>
      <c r="AO34" s="9">
        <f t="shared" si="6"/>
        <v>100</v>
      </c>
    </row>
    <row r="35" spans="1:41" ht="12">
      <c r="A35" s="78" t="s">
        <v>127</v>
      </c>
      <c r="B35" s="10">
        <v>16206407</v>
      </c>
      <c r="C35" s="10">
        <v>2544633</v>
      </c>
      <c r="D35" s="10">
        <v>2090533</v>
      </c>
      <c r="E35" s="10">
        <v>2144385</v>
      </c>
      <c r="F35" s="10">
        <v>53852</v>
      </c>
      <c r="G35" s="10">
        <v>18430242.97254163</v>
      </c>
      <c r="H35" s="10">
        <v>613596</v>
      </c>
      <c r="I35" s="10">
        <v>39885411.97254163</v>
      </c>
      <c r="J35" s="10">
        <v>15804</v>
      </c>
      <c r="K35" s="11">
        <v>2523.7542376956235</v>
      </c>
      <c r="Q35" s="78" t="s">
        <v>161</v>
      </c>
      <c r="R35" s="12">
        <v>-1.0259429979689636</v>
      </c>
      <c r="S35" s="12">
        <v>27.416467586233832</v>
      </c>
      <c r="T35" s="12">
        <v>4.190427490488195</v>
      </c>
      <c r="U35" s="12">
        <v>4.346334544162836</v>
      </c>
      <c r="V35" s="12">
        <v>10.781510357737961</v>
      </c>
      <c r="W35" s="12">
        <v>-0.15978487130405825</v>
      </c>
      <c r="X35" s="12">
        <v>36.41741867925913</v>
      </c>
      <c r="Y35" s="12">
        <v>1.5219303237758477</v>
      </c>
      <c r="Z35" s="12">
        <v>-2.3359288097886544</v>
      </c>
      <c r="AA35" s="13">
        <v>3.9501313907454443</v>
      </c>
      <c r="AG35" s="78" t="s">
        <v>161</v>
      </c>
      <c r="AH35" s="12">
        <f t="shared" si="7"/>
        <v>40.63241721348397</v>
      </c>
      <c r="AI35" s="12">
        <f t="shared" si="0"/>
        <v>6.379858886130611</v>
      </c>
      <c r="AJ35" s="12">
        <f t="shared" si="1"/>
        <v>5.241347391470316</v>
      </c>
      <c r="AK35" s="12">
        <f t="shared" si="2"/>
        <v>5.376364174140315</v>
      </c>
      <c r="AL35" s="12">
        <f t="shared" si="3"/>
        <v>0.13501678266999825</v>
      </c>
      <c r="AM35" s="12">
        <f t="shared" si="4"/>
        <v>46.2079794618383</v>
      </c>
      <c r="AN35" s="12">
        <f t="shared" si="5"/>
        <v>1.5383970470768078</v>
      </c>
      <c r="AO35" s="13">
        <f t="shared" si="6"/>
        <v>100</v>
      </c>
    </row>
    <row r="36" spans="1:41" ht="12">
      <c r="A36" s="78" t="s">
        <v>124</v>
      </c>
      <c r="B36" s="10">
        <v>14503605</v>
      </c>
      <c r="C36" s="10">
        <v>2171230</v>
      </c>
      <c r="D36" s="10">
        <v>2370877</v>
      </c>
      <c r="E36" s="10">
        <v>2407369</v>
      </c>
      <c r="F36" s="10">
        <v>36492</v>
      </c>
      <c r="G36" s="10">
        <v>11480992.968355224</v>
      </c>
      <c r="H36" s="10">
        <v>331378</v>
      </c>
      <c r="I36" s="10">
        <v>30858082.968355224</v>
      </c>
      <c r="J36" s="10">
        <v>12287</v>
      </c>
      <c r="K36" s="11">
        <v>2511.4416023728513</v>
      </c>
      <c r="Q36" s="78" t="s">
        <v>162</v>
      </c>
      <c r="R36" s="12">
        <v>0.9429205272086649</v>
      </c>
      <c r="S36" s="12">
        <v>6.909586523827086</v>
      </c>
      <c r="T36" s="12">
        <v>6.622831061727973</v>
      </c>
      <c r="U36" s="12">
        <v>6.678976960518433</v>
      </c>
      <c r="V36" s="12">
        <v>10.45797136543875</v>
      </c>
      <c r="W36" s="12">
        <v>1.5742215870556748</v>
      </c>
      <c r="X36" s="12">
        <v>117.33267748811281</v>
      </c>
      <c r="Y36" s="12">
        <v>2.592947407662918</v>
      </c>
      <c r="Z36" s="12">
        <v>-1.443811662789765</v>
      </c>
      <c r="AA36" s="13">
        <v>4.095896095982218</v>
      </c>
      <c r="AG36" s="78" t="s">
        <v>162</v>
      </c>
      <c r="AH36" s="12">
        <f t="shared" si="7"/>
        <v>47.000991652246704</v>
      </c>
      <c r="AI36" s="12">
        <f t="shared" si="0"/>
        <v>7.036179150294537</v>
      </c>
      <c r="AJ36" s="12">
        <f t="shared" si="1"/>
        <v>7.683163605565905</v>
      </c>
      <c r="AK36" s="12">
        <f t="shared" si="2"/>
        <v>7.801421113776712</v>
      </c>
      <c r="AL36" s="12">
        <f t="shared" si="3"/>
        <v>0.118257508210806</v>
      </c>
      <c r="AM36" s="12">
        <f t="shared" si="4"/>
        <v>37.20578812406756</v>
      </c>
      <c r="AN36" s="12">
        <f t="shared" si="5"/>
        <v>1.0738774678252894</v>
      </c>
      <c r="AO36" s="13">
        <f t="shared" si="6"/>
        <v>100</v>
      </c>
    </row>
    <row r="37" spans="1:41" ht="12">
      <c r="A37" s="77" t="s">
        <v>125</v>
      </c>
      <c r="B37" s="1">
        <v>21074380</v>
      </c>
      <c r="C37" s="1">
        <v>1704015</v>
      </c>
      <c r="D37" s="1">
        <v>1978686</v>
      </c>
      <c r="E37" s="1">
        <v>2039956</v>
      </c>
      <c r="F37" s="1">
        <v>61270</v>
      </c>
      <c r="G37" s="1">
        <v>19933554.33629322</v>
      </c>
      <c r="H37" s="1">
        <v>757147</v>
      </c>
      <c r="I37" s="1">
        <v>45447782.33629322</v>
      </c>
      <c r="J37" s="1">
        <v>18249</v>
      </c>
      <c r="K37" s="7">
        <v>2490.4259047779724</v>
      </c>
      <c r="Q37" s="77" t="s">
        <v>163</v>
      </c>
      <c r="R37" s="8">
        <v>-0.8935549476639089</v>
      </c>
      <c r="S37" s="8">
        <v>10.684176783938465</v>
      </c>
      <c r="T37" s="8">
        <v>2.222596483687252</v>
      </c>
      <c r="U37" s="8">
        <v>2.441371137023311</v>
      </c>
      <c r="V37" s="8">
        <v>10.04741719951146</v>
      </c>
      <c r="W37" s="8">
        <v>0.007115862146872822</v>
      </c>
      <c r="X37" s="8">
        <v>39.33998428358739</v>
      </c>
      <c r="Y37" s="8">
        <v>0.5146142516603861</v>
      </c>
      <c r="Z37" s="8">
        <v>-2.155380408557182</v>
      </c>
      <c r="AA37" s="9">
        <v>2.7288109160895195</v>
      </c>
      <c r="AG37" s="77" t="s">
        <v>163</v>
      </c>
      <c r="AH37" s="8">
        <f t="shared" si="7"/>
        <v>46.37053540711631</v>
      </c>
      <c r="AI37" s="8">
        <f t="shared" si="0"/>
        <v>3.7493908666237057</v>
      </c>
      <c r="AJ37" s="8">
        <f t="shared" si="1"/>
        <v>4.35375698941394</v>
      </c>
      <c r="AK37" s="8">
        <f t="shared" si="2"/>
        <v>4.4885710482092165</v>
      </c>
      <c r="AL37" s="8">
        <f t="shared" si="3"/>
        <v>0.1348140587952773</v>
      </c>
      <c r="AM37" s="8">
        <f t="shared" si="4"/>
        <v>43.86034545930944</v>
      </c>
      <c r="AN37" s="8">
        <f t="shared" si="5"/>
        <v>1.6659712775366056</v>
      </c>
      <c r="AO37" s="9">
        <f t="shared" si="6"/>
        <v>100</v>
      </c>
    </row>
    <row r="38" spans="1:41" ht="12">
      <c r="A38" s="78" t="s">
        <v>23</v>
      </c>
      <c r="B38" s="10">
        <v>5013364</v>
      </c>
      <c r="C38" s="10">
        <v>457078</v>
      </c>
      <c r="D38" s="10">
        <v>510112</v>
      </c>
      <c r="E38" s="10">
        <v>526683</v>
      </c>
      <c r="F38" s="10">
        <v>16571</v>
      </c>
      <c r="G38" s="10">
        <v>5151656.684616627</v>
      </c>
      <c r="H38" s="10">
        <v>225708</v>
      </c>
      <c r="I38" s="10">
        <v>11357918.684616627</v>
      </c>
      <c r="J38" s="10">
        <v>4804</v>
      </c>
      <c r="K38" s="11">
        <v>2364.262840261579</v>
      </c>
      <c r="Q38" s="78" t="s">
        <v>23</v>
      </c>
      <c r="R38" s="12">
        <v>0.7380085664292104</v>
      </c>
      <c r="S38" s="12">
        <v>9.62102062058413</v>
      </c>
      <c r="T38" s="12">
        <v>3.6880447508781056</v>
      </c>
      <c r="U38" s="12">
        <v>3.8681126237257653</v>
      </c>
      <c r="V38" s="8">
        <v>9.734454671876035</v>
      </c>
      <c r="W38" s="12">
        <v>-0.7179199666942421</v>
      </c>
      <c r="X38" s="12">
        <v>33.20507070182479</v>
      </c>
      <c r="Y38" s="12">
        <v>1.0138794846171024</v>
      </c>
      <c r="Z38" s="12">
        <v>-2.4370430544272947</v>
      </c>
      <c r="AA38" s="13">
        <v>3.5371237681629046</v>
      </c>
      <c r="AG38" s="78" t="s">
        <v>23</v>
      </c>
      <c r="AH38" s="12">
        <f t="shared" si="7"/>
        <v>44.139812400578215</v>
      </c>
      <c r="AI38" s="12">
        <f t="shared" si="0"/>
        <v>4.024311255362964</v>
      </c>
      <c r="AJ38" s="12">
        <f t="shared" si="1"/>
        <v>4.491245395962422</v>
      </c>
      <c r="AK38" s="12">
        <f t="shared" si="2"/>
        <v>4.6371436054860045</v>
      </c>
      <c r="AL38" s="12">
        <f t="shared" si="3"/>
        <v>0.14589820952358168</v>
      </c>
      <c r="AM38" s="12">
        <f t="shared" si="4"/>
        <v>45.35740066174382</v>
      </c>
      <c r="AN38" s="12">
        <f t="shared" si="5"/>
        <v>1.9872302863525784</v>
      </c>
      <c r="AO38" s="13">
        <f t="shared" si="6"/>
        <v>100</v>
      </c>
    </row>
    <row r="39" spans="1:41" ht="12">
      <c r="A39" s="77" t="s">
        <v>24</v>
      </c>
      <c r="B39" s="1">
        <v>13642722</v>
      </c>
      <c r="C39" s="1">
        <v>1329133</v>
      </c>
      <c r="D39" s="1">
        <v>2497745</v>
      </c>
      <c r="E39" s="1">
        <v>2531584</v>
      </c>
      <c r="F39" s="1">
        <v>33839</v>
      </c>
      <c r="G39" s="1">
        <v>9290819.045099037</v>
      </c>
      <c r="H39" s="1">
        <v>618316</v>
      </c>
      <c r="I39" s="1">
        <v>27378735.045099035</v>
      </c>
      <c r="J39" s="1">
        <v>10924</v>
      </c>
      <c r="K39" s="7">
        <v>2506.2921132459755</v>
      </c>
      <c r="Q39" s="77" t="s">
        <v>24</v>
      </c>
      <c r="R39" s="8">
        <v>-0.14598905572469448</v>
      </c>
      <c r="S39" s="8">
        <v>18.52411666457108</v>
      </c>
      <c r="T39" s="8">
        <v>8.124633938237995</v>
      </c>
      <c r="U39" s="8">
        <v>8.175608288672938</v>
      </c>
      <c r="V39" s="20">
        <v>12.075646673069917</v>
      </c>
      <c r="W39" s="8">
        <v>0.9139507858424856</v>
      </c>
      <c r="X39" s="8">
        <v>40.32830936337578</v>
      </c>
      <c r="Y39" s="8">
        <v>2.383221587204705</v>
      </c>
      <c r="Z39" s="8">
        <v>-0.18274853801169588</v>
      </c>
      <c r="AA39" s="9">
        <v>2.570667983373161</v>
      </c>
      <c r="AG39" s="77" t="s">
        <v>24</v>
      </c>
      <c r="AH39" s="8">
        <f t="shared" si="7"/>
        <v>49.829628642548016</v>
      </c>
      <c r="AI39" s="8">
        <f t="shared" si="0"/>
        <v>4.8546180011991575</v>
      </c>
      <c r="AJ39" s="8">
        <f t="shared" si="1"/>
        <v>9.122937914719738</v>
      </c>
      <c r="AK39" s="8">
        <f t="shared" si="2"/>
        <v>9.246533836679827</v>
      </c>
      <c r="AL39" s="8">
        <f t="shared" si="3"/>
        <v>0.12359592196008848</v>
      </c>
      <c r="AM39" s="8">
        <f t="shared" si="4"/>
        <v>33.93443499049512</v>
      </c>
      <c r="AN39" s="8">
        <f t="shared" si="5"/>
        <v>2.258380451037976</v>
      </c>
      <c r="AO39" s="9">
        <f t="shared" si="6"/>
        <v>100</v>
      </c>
    </row>
    <row r="40" spans="1:41" ht="12">
      <c r="A40" s="77" t="s">
        <v>25</v>
      </c>
      <c r="B40" s="1">
        <v>11765832</v>
      </c>
      <c r="C40" s="1">
        <v>1273883</v>
      </c>
      <c r="D40" s="1">
        <v>5882848</v>
      </c>
      <c r="E40" s="1">
        <v>5915640</v>
      </c>
      <c r="F40" s="1">
        <v>32792</v>
      </c>
      <c r="G40" s="1">
        <v>10144391.420732576</v>
      </c>
      <c r="H40" s="1">
        <v>673452</v>
      </c>
      <c r="I40" s="1">
        <v>29740406.420732576</v>
      </c>
      <c r="J40" s="1">
        <v>10079</v>
      </c>
      <c r="K40" s="7">
        <v>2950.729876052443</v>
      </c>
      <c r="Q40" s="77" t="s">
        <v>25</v>
      </c>
      <c r="R40" s="8">
        <v>0.5130458672709951</v>
      </c>
      <c r="S40" s="8">
        <v>6.91054693040357</v>
      </c>
      <c r="T40" s="8">
        <v>-0.721479681382476</v>
      </c>
      <c r="U40" s="8">
        <v>-0.6667120040904431</v>
      </c>
      <c r="V40" s="8">
        <v>10.243738443435872</v>
      </c>
      <c r="W40" s="8">
        <v>-0.5184600057164849</v>
      </c>
      <c r="X40" s="8">
        <v>36.06245378395742</v>
      </c>
      <c r="Y40" s="8">
        <v>0.763239888535738</v>
      </c>
      <c r="Z40" s="8">
        <v>-1.735400214487667</v>
      </c>
      <c r="AA40" s="9">
        <v>2.542767292063792</v>
      </c>
      <c r="AG40" s="77" t="s">
        <v>25</v>
      </c>
      <c r="AH40" s="8">
        <f t="shared" si="7"/>
        <v>39.561772739587795</v>
      </c>
      <c r="AI40" s="8">
        <f t="shared" si="0"/>
        <v>4.283340926746559</v>
      </c>
      <c r="AJ40" s="8">
        <f t="shared" si="1"/>
        <v>19.78065772463338</v>
      </c>
      <c r="AK40" s="8">
        <f t="shared" si="2"/>
        <v>19.890918490865346</v>
      </c>
      <c r="AL40" s="8">
        <f t="shared" si="3"/>
        <v>0.11026076623196414</v>
      </c>
      <c r="AM40" s="8">
        <f t="shared" si="4"/>
        <v>34.10979418781829</v>
      </c>
      <c r="AN40" s="8">
        <f t="shared" si="5"/>
        <v>2.2644344212139766</v>
      </c>
      <c r="AO40" s="9">
        <f t="shared" si="6"/>
        <v>100</v>
      </c>
    </row>
    <row r="41" spans="1:41" ht="12">
      <c r="A41" s="77" t="s">
        <v>26</v>
      </c>
      <c r="B41" s="1">
        <v>4290813</v>
      </c>
      <c r="C41" s="1">
        <v>563162</v>
      </c>
      <c r="D41" s="1">
        <v>832846</v>
      </c>
      <c r="E41" s="1">
        <v>846552</v>
      </c>
      <c r="F41" s="1">
        <v>13706</v>
      </c>
      <c r="G41" s="1">
        <v>4306625.536117308</v>
      </c>
      <c r="H41" s="1">
        <v>329095</v>
      </c>
      <c r="I41" s="1">
        <v>10322541.536117308</v>
      </c>
      <c r="J41" s="1">
        <v>4161</v>
      </c>
      <c r="K41" s="7">
        <v>2480.783834683323</v>
      </c>
      <c r="Q41" s="77" t="s">
        <v>26</v>
      </c>
      <c r="R41" s="8">
        <v>-1.2801697015153728</v>
      </c>
      <c r="S41" s="8">
        <v>50.00852378669224</v>
      </c>
      <c r="T41" s="8">
        <v>-0.9159533397973935</v>
      </c>
      <c r="U41" s="8">
        <v>-0.7617372955864252</v>
      </c>
      <c r="V41" s="8">
        <v>9.604158336665334</v>
      </c>
      <c r="W41" s="8">
        <v>-1.4495593524124015</v>
      </c>
      <c r="X41" s="8">
        <v>30.196979827271758</v>
      </c>
      <c r="Y41" s="8">
        <v>1.348861555833994</v>
      </c>
      <c r="Z41" s="8">
        <v>-2.1631789325182225</v>
      </c>
      <c r="AA41" s="9">
        <v>3.589691948320596</v>
      </c>
      <c r="AG41" s="77" t="s">
        <v>26</v>
      </c>
      <c r="AH41" s="8">
        <f t="shared" si="7"/>
        <v>41.56740842346792</v>
      </c>
      <c r="AI41" s="8">
        <f t="shared" si="0"/>
        <v>5.455652544768797</v>
      </c>
      <c r="AJ41" s="8">
        <f t="shared" si="1"/>
        <v>8.068226192996889</v>
      </c>
      <c r="AK41" s="8">
        <f t="shared" si="2"/>
        <v>8.201003571049032</v>
      </c>
      <c r="AL41" s="8">
        <f t="shared" si="3"/>
        <v>0.13277737805214332</v>
      </c>
      <c r="AM41" s="8">
        <f t="shared" si="4"/>
        <v>41.7205929474728</v>
      </c>
      <c r="AN41" s="8">
        <f t="shared" si="5"/>
        <v>3.188119891293602</v>
      </c>
      <c r="AO41" s="9">
        <f t="shared" si="6"/>
        <v>100</v>
      </c>
    </row>
    <row r="42" spans="1:41" ht="12">
      <c r="A42" s="77" t="s">
        <v>27</v>
      </c>
      <c r="B42" s="1">
        <v>2319344</v>
      </c>
      <c r="C42" s="1">
        <v>285620</v>
      </c>
      <c r="D42" s="1">
        <v>350846</v>
      </c>
      <c r="E42" s="1">
        <v>358576</v>
      </c>
      <c r="F42" s="1">
        <v>7730</v>
      </c>
      <c r="G42" s="1">
        <v>2460907.373967834</v>
      </c>
      <c r="H42" s="1">
        <v>97228</v>
      </c>
      <c r="I42" s="1">
        <v>5513945.373967834</v>
      </c>
      <c r="J42" s="1">
        <v>2313</v>
      </c>
      <c r="K42" s="7">
        <v>2383.8933739592885</v>
      </c>
      <c r="Q42" s="77" t="s">
        <v>27</v>
      </c>
      <c r="R42" s="8">
        <v>1.9533545766925855</v>
      </c>
      <c r="S42" s="8">
        <v>-19.62403793389709</v>
      </c>
      <c r="T42" s="8">
        <v>2.9728484343311314</v>
      </c>
      <c r="U42" s="8">
        <v>3.0986288057182456</v>
      </c>
      <c r="V42" s="8">
        <v>9.149957639085004</v>
      </c>
      <c r="W42" s="8">
        <v>-0.6889983743518538</v>
      </c>
      <c r="X42" s="8">
        <v>30.851636520241172</v>
      </c>
      <c r="Y42" s="8">
        <v>-0.16870906099124963</v>
      </c>
      <c r="Z42" s="8">
        <v>-2.2813688212927756</v>
      </c>
      <c r="AA42" s="9">
        <v>2.1619825562618726</v>
      </c>
      <c r="AG42" s="77" t="s">
        <v>27</v>
      </c>
      <c r="AH42" s="8">
        <f t="shared" si="7"/>
        <v>42.06323861948238</v>
      </c>
      <c r="AI42" s="8">
        <f t="shared" si="0"/>
        <v>5.17995701133448</v>
      </c>
      <c r="AJ42" s="8">
        <f t="shared" si="1"/>
        <v>6.362884943626695</v>
      </c>
      <c r="AK42" s="8">
        <f t="shared" si="2"/>
        <v>6.503074943268232</v>
      </c>
      <c r="AL42" s="8">
        <f t="shared" si="3"/>
        <v>0.14018999964153606</v>
      </c>
      <c r="AM42" s="8">
        <f t="shared" si="4"/>
        <v>44.63060852191514</v>
      </c>
      <c r="AN42" s="8">
        <f t="shared" si="5"/>
        <v>1.7633109036413024</v>
      </c>
      <c r="AO42" s="9">
        <f t="shared" si="6"/>
        <v>100</v>
      </c>
    </row>
    <row r="43" spans="1:41" ht="12">
      <c r="A43" s="77" t="s">
        <v>28</v>
      </c>
      <c r="B43" s="1">
        <v>5077511</v>
      </c>
      <c r="C43" s="1">
        <v>640883</v>
      </c>
      <c r="D43" s="1">
        <v>528206</v>
      </c>
      <c r="E43" s="1">
        <v>542059</v>
      </c>
      <c r="F43" s="1">
        <v>13853</v>
      </c>
      <c r="G43" s="1">
        <v>4551179.094416978</v>
      </c>
      <c r="H43" s="1">
        <v>307642</v>
      </c>
      <c r="I43" s="1">
        <v>11105421.094416978</v>
      </c>
      <c r="J43" s="1">
        <v>4647</v>
      </c>
      <c r="K43" s="7">
        <v>2389.804410246821</v>
      </c>
      <c r="Q43" s="77" t="s">
        <v>28</v>
      </c>
      <c r="R43" s="8">
        <v>1.6187923610852604</v>
      </c>
      <c r="S43" s="8">
        <v>15.894558290595818</v>
      </c>
      <c r="T43" s="8">
        <v>4.584064278275194</v>
      </c>
      <c r="U43" s="8">
        <v>4.695123128923226</v>
      </c>
      <c r="V43" s="8">
        <v>9.113106490233145</v>
      </c>
      <c r="W43" s="8">
        <v>-1.0174879098180107</v>
      </c>
      <c r="X43" s="8">
        <v>13.722460446547391</v>
      </c>
      <c r="Y43" s="8">
        <v>1.668660329586964</v>
      </c>
      <c r="Z43" s="8">
        <v>-2.4763903462749215</v>
      </c>
      <c r="AA43" s="9">
        <v>4.250304813962111</v>
      </c>
      <c r="AG43" s="77" t="s">
        <v>28</v>
      </c>
      <c r="AH43" s="8">
        <f t="shared" si="7"/>
        <v>45.72101279934909</v>
      </c>
      <c r="AI43" s="8">
        <f t="shared" si="0"/>
        <v>5.7709022877321665</v>
      </c>
      <c r="AJ43" s="8">
        <f t="shared" si="1"/>
        <v>4.7562897031031515</v>
      </c>
      <c r="AK43" s="8">
        <f t="shared" si="2"/>
        <v>4.881030583095215</v>
      </c>
      <c r="AL43" s="8">
        <f t="shared" si="3"/>
        <v>0.12474087999206362</v>
      </c>
      <c r="AM43" s="8">
        <f t="shared" si="4"/>
        <v>40.981598587963404</v>
      </c>
      <c r="AN43" s="8">
        <f t="shared" si="5"/>
        <v>2.7701966218521936</v>
      </c>
      <c r="AO43" s="9">
        <f t="shared" si="6"/>
        <v>100</v>
      </c>
    </row>
    <row r="44" spans="1:41" ht="12">
      <c r="A44" s="77" t="s">
        <v>29</v>
      </c>
      <c r="B44" s="1">
        <v>1527415</v>
      </c>
      <c r="C44" s="1">
        <v>403829</v>
      </c>
      <c r="D44" s="1">
        <v>227728</v>
      </c>
      <c r="E44" s="1">
        <v>232107</v>
      </c>
      <c r="F44" s="1">
        <v>4379</v>
      </c>
      <c r="G44" s="1">
        <v>1416385.0805652204</v>
      </c>
      <c r="H44" s="1">
        <v>63080</v>
      </c>
      <c r="I44" s="1">
        <v>3638437.0805652207</v>
      </c>
      <c r="J44" s="1">
        <v>1103</v>
      </c>
      <c r="K44" s="7">
        <v>3298.6736904489762</v>
      </c>
      <c r="Q44" s="77" t="s">
        <v>29</v>
      </c>
      <c r="R44" s="8">
        <v>-1.2006007855231906</v>
      </c>
      <c r="S44" s="8">
        <v>0.45947330975018785</v>
      </c>
      <c r="T44" s="8">
        <v>45.047833785556875</v>
      </c>
      <c r="U44" s="8">
        <v>44.085293935067355</v>
      </c>
      <c r="V44" s="8">
        <v>7.11839530332681</v>
      </c>
      <c r="W44" s="8">
        <v>-0.07553190537038314</v>
      </c>
      <c r="X44" s="8">
        <v>-0.9406554751173857</v>
      </c>
      <c r="Y44" s="8">
        <v>1.4595924786859695</v>
      </c>
      <c r="Z44" s="8">
        <v>-3.6681222707423577</v>
      </c>
      <c r="AA44" s="9">
        <v>5.3229677135951405</v>
      </c>
      <c r="AG44" s="77" t="s">
        <v>29</v>
      </c>
      <c r="AH44" s="8">
        <f t="shared" si="7"/>
        <v>41.979975637306346</v>
      </c>
      <c r="AI44" s="8">
        <f t="shared" si="0"/>
        <v>11.098968899505234</v>
      </c>
      <c r="AJ44" s="8">
        <f t="shared" si="1"/>
        <v>6.258951163850361</v>
      </c>
      <c r="AK44" s="8">
        <f t="shared" si="2"/>
        <v>6.379305038413439</v>
      </c>
      <c r="AL44" s="8">
        <f t="shared" si="3"/>
        <v>0.12035387456307846</v>
      </c>
      <c r="AM44" s="8">
        <f t="shared" si="4"/>
        <v>38.92839285667101</v>
      </c>
      <c r="AN44" s="8">
        <f t="shared" si="5"/>
        <v>1.733711442667045</v>
      </c>
      <c r="AO44" s="9">
        <f t="shared" si="6"/>
        <v>100</v>
      </c>
    </row>
    <row r="45" spans="1:41" ht="12">
      <c r="A45" s="77" t="s">
        <v>30</v>
      </c>
      <c r="B45" s="1">
        <v>3927811</v>
      </c>
      <c r="C45" s="1">
        <v>231996</v>
      </c>
      <c r="D45" s="1">
        <v>451721</v>
      </c>
      <c r="E45" s="1">
        <v>462416</v>
      </c>
      <c r="F45" s="1">
        <v>10695</v>
      </c>
      <c r="G45" s="1">
        <v>3463255.221794914</v>
      </c>
      <c r="H45" s="1">
        <v>369242</v>
      </c>
      <c r="I45" s="1">
        <v>8444025.221794914</v>
      </c>
      <c r="J45" s="1">
        <v>3561</v>
      </c>
      <c r="K45" s="7">
        <v>2371.2511153594255</v>
      </c>
      <c r="Q45" s="77" t="s">
        <v>30</v>
      </c>
      <c r="R45" s="8">
        <v>1.2270243801865883</v>
      </c>
      <c r="S45" s="8">
        <v>23.780712284913967</v>
      </c>
      <c r="T45" s="8">
        <v>8.931904447263204</v>
      </c>
      <c r="U45" s="8">
        <v>8.972222942289608</v>
      </c>
      <c r="V45" s="8">
        <v>10.702825794431218</v>
      </c>
      <c r="W45" s="8">
        <v>-0.48112524006212454</v>
      </c>
      <c r="X45" s="8">
        <v>19.51126359399275</v>
      </c>
      <c r="Y45" s="8">
        <v>2.0886749693126503</v>
      </c>
      <c r="Z45" s="8">
        <v>0.22516183506895582</v>
      </c>
      <c r="AA45" s="9">
        <v>1.859326640260565</v>
      </c>
      <c r="AG45" s="77" t="s">
        <v>30</v>
      </c>
      <c r="AH45" s="8">
        <f t="shared" si="7"/>
        <v>46.51586058580104</v>
      </c>
      <c r="AI45" s="8">
        <f t="shared" si="0"/>
        <v>2.7474574495726753</v>
      </c>
      <c r="AJ45" s="8">
        <f t="shared" si="1"/>
        <v>5.349593210996821</v>
      </c>
      <c r="AK45" s="8">
        <f t="shared" si="2"/>
        <v>5.476250814676107</v>
      </c>
      <c r="AL45" s="8">
        <f t="shared" si="3"/>
        <v>0.12665760367928655</v>
      </c>
      <c r="AM45" s="8">
        <f t="shared" si="4"/>
        <v>41.014269034345006</v>
      </c>
      <c r="AN45" s="8">
        <f t="shared" si="5"/>
        <v>4.372819719284444</v>
      </c>
      <c r="AO45" s="9">
        <f t="shared" si="6"/>
        <v>100</v>
      </c>
    </row>
    <row r="46" spans="1:41" ht="12">
      <c r="A46" s="77" t="s">
        <v>31</v>
      </c>
      <c r="B46" s="1">
        <v>3930045</v>
      </c>
      <c r="C46" s="1">
        <v>461246</v>
      </c>
      <c r="D46" s="1">
        <v>413475</v>
      </c>
      <c r="E46" s="1">
        <v>426741</v>
      </c>
      <c r="F46" s="1">
        <v>13266</v>
      </c>
      <c r="G46" s="1">
        <v>4556780.849642458</v>
      </c>
      <c r="H46" s="1">
        <v>246341</v>
      </c>
      <c r="I46" s="1">
        <v>9607887.84964246</v>
      </c>
      <c r="J46" s="1">
        <v>3922</v>
      </c>
      <c r="K46" s="7">
        <v>2449.741930046522</v>
      </c>
      <c r="L46" s="53"/>
      <c r="M46" s="53"/>
      <c r="N46" s="53"/>
      <c r="O46" s="53"/>
      <c r="P46" s="53"/>
      <c r="Q46" s="77" t="s">
        <v>31</v>
      </c>
      <c r="R46" s="8">
        <v>0.44242721329893625</v>
      </c>
      <c r="S46" s="8">
        <v>51.71467854300018</v>
      </c>
      <c r="T46" s="8">
        <v>-3.9865967866655208</v>
      </c>
      <c r="U46" s="8">
        <v>-3.6249525736689012</v>
      </c>
      <c r="V46" s="8">
        <v>9.194172359865009</v>
      </c>
      <c r="W46" s="8">
        <v>-0.437362509326826</v>
      </c>
      <c r="X46" s="8">
        <v>-2.9186551959234985</v>
      </c>
      <c r="Y46" s="8">
        <v>1.371012537576855</v>
      </c>
      <c r="Z46" s="8">
        <v>-2.29197807673144</v>
      </c>
      <c r="AA46" s="9">
        <v>3.7489149224460854</v>
      </c>
      <c r="AB46" s="53"/>
      <c r="AC46" s="53"/>
      <c r="AD46" s="53"/>
      <c r="AE46" s="53"/>
      <c r="AF46" s="53"/>
      <c r="AG46" s="77" t="s">
        <v>31</v>
      </c>
      <c r="AH46" s="8">
        <f t="shared" si="7"/>
        <v>40.90435964181503</v>
      </c>
      <c r="AI46" s="8">
        <f t="shared" si="0"/>
        <v>4.800701332261746</v>
      </c>
      <c r="AJ46" s="8">
        <f t="shared" si="1"/>
        <v>4.30349527878166</v>
      </c>
      <c r="AK46" s="8">
        <f t="shared" si="2"/>
        <v>4.441569330098711</v>
      </c>
      <c r="AL46" s="8">
        <f t="shared" si="3"/>
        <v>0.1380740513170506</v>
      </c>
      <c r="AM46" s="8">
        <f t="shared" si="4"/>
        <v>47.42749833213375</v>
      </c>
      <c r="AN46" s="8">
        <f t="shared" si="5"/>
        <v>2.5639454150078067</v>
      </c>
      <c r="AO46" s="9">
        <f t="shared" si="6"/>
        <v>100</v>
      </c>
    </row>
    <row r="47" spans="1:41" ht="12">
      <c r="A47" s="78" t="s">
        <v>115</v>
      </c>
      <c r="B47" s="10">
        <v>18447010</v>
      </c>
      <c r="C47" s="10">
        <v>3091989</v>
      </c>
      <c r="D47" s="10">
        <v>4341247</v>
      </c>
      <c r="E47" s="10">
        <v>4391041</v>
      </c>
      <c r="F47" s="10">
        <v>49794</v>
      </c>
      <c r="G47" s="10">
        <v>15156694.987225104</v>
      </c>
      <c r="H47" s="10">
        <v>1038856</v>
      </c>
      <c r="I47" s="10">
        <v>42075796.9872251</v>
      </c>
      <c r="J47" s="10">
        <v>15939</v>
      </c>
      <c r="K47" s="11">
        <v>2639.801555130504</v>
      </c>
      <c r="Q47" s="78" t="s">
        <v>164</v>
      </c>
      <c r="R47" s="12">
        <v>-0.6311242628475828</v>
      </c>
      <c r="S47" s="12">
        <v>44.37024094787898</v>
      </c>
      <c r="T47" s="12">
        <v>12.14084874504197</v>
      </c>
      <c r="U47" s="12">
        <v>12.119605044441437</v>
      </c>
      <c r="V47" s="12">
        <v>10.297928895780263</v>
      </c>
      <c r="W47" s="12">
        <v>1.0427333470490656</v>
      </c>
      <c r="X47" s="12">
        <v>27.879660745719313</v>
      </c>
      <c r="Y47" s="12">
        <v>4.174370409219015</v>
      </c>
      <c r="Z47" s="12">
        <v>-1.5442584470937055</v>
      </c>
      <c r="AA47" s="13">
        <v>5.808324396439336</v>
      </c>
      <c r="AB47" s="61"/>
      <c r="AG47" s="78" t="s">
        <v>164</v>
      </c>
      <c r="AH47" s="12">
        <f t="shared" si="7"/>
        <v>43.84233055787586</v>
      </c>
      <c r="AI47" s="12">
        <f t="shared" si="0"/>
        <v>7.348616595281079</v>
      </c>
      <c r="AJ47" s="12">
        <f t="shared" si="1"/>
        <v>10.317682161357688</v>
      </c>
      <c r="AK47" s="12">
        <f t="shared" si="2"/>
        <v>10.436025730738248</v>
      </c>
      <c r="AL47" s="12">
        <f t="shared" si="3"/>
        <v>0.11834356938055926</v>
      </c>
      <c r="AM47" s="12">
        <f t="shared" si="4"/>
        <v>36.022359818465056</v>
      </c>
      <c r="AN47" s="12">
        <f t="shared" si="5"/>
        <v>2.4690108670203292</v>
      </c>
      <c r="AO47" s="13">
        <f t="shared" si="6"/>
        <v>100</v>
      </c>
    </row>
    <row r="48" spans="1:41" ht="12">
      <c r="A48" s="78" t="s">
        <v>32</v>
      </c>
      <c r="B48" s="10">
        <v>9606830</v>
      </c>
      <c r="C48" s="10">
        <v>844738</v>
      </c>
      <c r="D48" s="10">
        <v>1553430</v>
      </c>
      <c r="E48" s="10">
        <v>1581256</v>
      </c>
      <c r="F48" s="10">
        <v>27826</v>
      </c>
      <c r="G48" s="10">
        <v>7848716.0877084965</v>
      </c>
      <c r="H48" s="10">
        <v>289662</v>
      </c>
      <c r="I48" s="10">
        <v>20143376.087708496</v>
      </c>
      <c r="J48" s="10">
        <v>7937</v>
      </c>
      <c r="K48" s="11">
        <v>2537.908036752992</v>
      </c>
      <c r="Q48" s="78" t="s">
        <v>32</v>
      </c>
      <c r="R48" s="12">
        <v>-0.06855000613725397</v>
      </c>
      <c r="S48" s="12">
        <v>21.473375418817675</v>
      </c>
      <c r="T48" s="12">
        <v>8.51854853131846</v>
      </c>
      <c r="U48" s="12">
        <v>8.559427865666242</v>
      </c>
      <c r="V48" s="12">
        <v>10.891483680707767</v>
      </c>
      <c r="W48" s="12">
        <v>-0.847973521847061</v>
      </c>
      <c r="X48" s="12">
        <v>8.657341240814304</v>
      </c>
      <c r="Y48" s="12">
        <v>1.1074518639635442</v>
      </c>
      <c r="Z48" s="12">
        <v>-1.0595861381201694</v>
      </c>
      <c r="AA48" s="13">
        <v>2.1902455402186636</v>
      </c>
      <c r="AG48" s="78" t="s">
        <v>32</v>
      </c>
      <c r="AH48" s="12">
        <f t="shared" si="7"/>
        <v>47.692253563503165</v>
      </c>
      <c r="AI48" s="12">
        <f t="shared" si="0"/>
        <v>4.193626710447311</v>
      </c>
      <c r="AJ48" s="12">
        <f t="shared" si="1"/>
        <v>7.711865147312144</v>
      </c>
      <c r="AK48" s="12">
        <f t="shared" si="2"/>
        <v>7.85000485079998</v>
      </c>
      <c r="AL48" s="12">
        <f t="shared" si="3"/>
        <v>0.1381397034878351</v>
      </c>
      <c r="AM48" s="12">
        <f t="shared" si="4"/>
        <v>38.964253328407</v>
      </c>
      <c r="AN48" s="12">
        <f t="shared" si="5"/>
        <v>1.4380012503303852</v>
      </c>
      <c r="AO48" s="13">
        <f t="shared" si="6"/>
        <v>100</v>
      </c>
    </row>
    <row r="49" spans="1:41" ht="12">
      <c r="A49" s="14" t="s">
        <v>33</v>
      </c>
      <c r="B49" s="15">
        <v>2767332268</v>
      </c>
      <c r="C49" s="15">
        <v>185918999</v>
      </c>
      <c r="D49" s="15">
        <v>316339997</v>
      </c>
      <c r="E49" s="15">
        <v>322813997</v>
      </c>
      <c r="F49" s="15">
        <v>6474000</v>
      </c>
      <c r="G49" s="15">
        <v>1598072962.8899996</v>
      </c>
      <c r="H49" s="15">
        <v>145488774</v>
      </c>
      <c r="I49" s="15">
        <v>5013153000.890001</v>
      </c>
      <c r="J49" s="15">
        <v>1801495</v>
      </c>
      <c r="K49" s="16">
        <v>2782.7737522946227</v>
      </c>
      <c r="Q49" s="80" t="s">
        <v>33</v>
      </c>
      <c r="R49" s="17">
        <v>0.7561312315521022</v>
      </c>
      <c r="S49" s="17">
        <v>14.569618684965894</v>
      </c>
      <c r="T49" s="17">
        <v>5.33816665275988</v>
      </c>
      <c r="U49" s="17">
        <v>5.456515738039366</v>
      </c>
      <c r="V49" s="17">
        <v>11.582213029989658</v>
      </c>
      <c r="W49" s="17">
        <v>0.6003267856314649</v>
      </c>
      <c r="X49" s="17">
        <v>17.347995861385463</v>
      </c>
      <c r="Y49" s="17">
        <v>1.858845587740705</v>
      </c>
      <c r="Z49" s="17">
        <v>-0.31573687708229464</v>
      </c>
      <c r="AA49" s="18">
        <v>2.181470170614172</v>
      </c>
      <c r="AG49" s="80" t="s">
        <v>33</v>
      </c>
      <c r="AH49" s="17">
        <f t="shared" si="7"/>
        <v>55.201432461939746</v>
      </c>
      <c r="AI49" s="17">
        <f t="shared" si="0"/>
        <v>3.7086240728538145</v>
      </c>
      <c r="AJ49" s="17">
        <f t="shared" si="1"/>
        <v>6.310200325899472</v>
      </c>
      <c r="AK49" s="17">
        <f t="shared" si="2"/>
        <v>6.439340609446585</v>
      </c>
      <c r="AL49" s="17">
        <f t="shared" si="3"/>
        <v>0.12914028354711396</v>
      </c>
      <c r="AM49" s="17">
        <f t="shared" si="4"/>
        <v>31.877602032219816</v>
      </c>
      <c r="AN49" s="17">
        <f t="shared" si="5"/>
        <v>2.9021411070871146</v>
      </c>
      <c r="AO49" s="18">
        <f t="shared" si="6"/>
        <v>100</v>
      </c>
    </row>
    <row r="50" spans="2:22" ht="12"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V50" s="8"/>
    </row>
    <row r="51" ht="12">
      <c r="V51" s="8"/>
    </row>
    <row r="52" ht="12">
      <c r="V52" s="8"/>
    </row>
    <row r="53" ht="12">
      <c r="V53" s="8"/>
    </row>
    <row r="54" spans="1:41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pans="42:58" s="22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2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2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2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2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2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2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2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2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2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2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2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2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2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4" max="255" man="1"/>
    <brk id="159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H25" sqref="H24:H25"/>
      <selection pane="topRight" activeCell="H25" sqref="H24:H25"/>
      <selection pane="bottomLeft" activeCell="H25" sqref="H24:H25"/>
      <selection pane="bottomRight" activeCell="H25" sqref="H24:H25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平成25年度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平成25年度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平成25年度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平成25年度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平成25年度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4" t="s">
        <v>138</v>
      </c>
      <c r="X2" s="155" t="s">
        <v>140</v>
      </c>
      <c r="Y2" s="93" t="s">
        <v>67</v>
      </c>
      <c r="Z2" s="158" t="s">
        <v>146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137</v>
      </c>
      <c r="AZ2" s="152" t="s">
        <v>139</v>
      </c>
      <c r="BA2" s="93" t="s">
        <v>67</v>
      </c>
      <c r="BB2" s="94" t="s">
        <v>146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137</v>
      </c>
      <c r="CB2" s="152" t="s">
        <v>139</v>
      </c>
      <c r="CC2" s="93" t="s">
        <v>67</v>
      </c>
      <c r="CD2" s="94" t="s">
        <v>145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51" t="s">
        <v>134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132</v>
      </c>
      <c r="M3" s="150" t="s">
        <v>133</v>
      </c>
      <c r="N3" s="150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3" t="s">
        <v>136</v>
      </c>
      <c r="X3" s="156" t="s">
        <v>142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144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87" t="s">
        <v>132</v>
      </c>
      <c r="AO3" s="88" t="s">
        <v>133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136</v>
      </c>
      <c r="AZ3" s="86" t="s">
        <v>142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134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85" t="s">
        <v>132</v>
      </c>
      <c r="BQ3" s="98" t="s">
        <v>133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135</v>
      </c>
      <c r="CB3" s="106" t="s">
        <v>141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5</v>
      </c>
      <c r="B4" s="1">
        <v>142315821.48806983</v>
      </c>
      <c r="C4" s="1">
        <v>16182096.128854515</v>
      </c>
      <c r="D4" s="1">
        <v>87380.66129767727</v>
      </c>
      <c r="E4" s="1">
        <v>451933.068287531</v>
      </c>
      <c r="F4" s="1">
        <v>16483244.717695227</v>
      </c>
      <c r="G4" s="1">
        <v>13300018.670693148</v>
      </c>
      <c r="H4" s="1">
        <v>1820928.6886469645</v>
      </c>
      <c r="I4" s="1">
        <v>16269197.552594766</v>
      </c>
      <c r="J4" s="1">
        <v>6781075</v>
      </c>
      <c r="K4" s="1">
        <v>24871551</v>
      </c>
      <c r="L4" s="1">
        <v>4500569</v>
      </c>
      <c r="M4" s="1">
        <v>4842029</v>
      </c>
      <c r="N4" s="1">
        <v>36725798</v>
      </c>
      <c r="O4" s="77" t="str">
        <f>A4</f>
        <v>玉名市</v>
      </c>
      <c r="P4" s="1">
        <v>20424260.869378455</v>
      </c>
      <c r="Q4" s="1">
        <v>1189781.0426889497</v>
      </c>
      <c r="R4" s="1">
        <v>6664333.521241658</v>
      </c>
      <c r="S4" s="1">
        <v>12570146.305447849</v>
      </c>
      <c r="T4" s="1">
        <v>7169501</v>
      </c>
      <c r="U4" s="1">
        <v>7169501</v>
      </c>
      <c r="V4" s="1">
        <v>169909583.35744828</v>
      </c>
      <c r="W4" s="1">
        <v>2253552</v>
      </c>
      <c r="X4" s="1">
        <v>815315</v>
      </c>
      <c r="Y4" s="7">
        <v>171347820.35744828</v>
      </c>
      <c r="Z4" s="1">
        <v>16721409.858439723</v>
      </c>
      <c r="AA4" s="1">
        <v>29783263.388388373</v>
      </c>
      <c r="AB4" s="7">
        <v>123404910.1106202</v>
      </c>
      <c r="AC4" s="77" t="str">
        <f>A4</f>
        <v>玉名市</v>
      </c>
      <c r="AD4" s="8">
        <v>-3.558297589951746</v>
      </c>
      <c r="AE4" s="8">
        <v>6.3712077598526085</v>
      </c>
      <c r="AF4" s="8">
        <v>15.618715152624654</v>
      </c>
      <c r="AG4" s="8">
        <v>7.702153119277893</v>
      </c>
      <c r="AH4" s="8">
        <v>-40.31949958193521</v>
      </c>
      <c r="AI4" s="8">
        <v>42.56202266869829</v>
      </c>
      <c r="AJ4" s="8">
        <v>15.127360967126185</v>
      </c>
      <c r="AK4" s="8">
        <v>2.6193642631767005</v>
      </c>
      <c r="AL4" s="8">
        <v>-1.4652611853709863</v>
      </c>
      <c r="AM4" s="8">
        <v>-1.191896254385404</v>
      </c>
      <c r="AN4" s="8">
        <v>-3.7320710281933116</v>
      </c>
      <c r="AO4" s="8">
        <v>4.772327115335638</v>
      </c>
      <c r="AP4" s="9">
        <v>1.6642005732822818</v>
      </c>
      <c r="AQ4" s="77" t="s">
        <v>5</v>
      </c>
      <c r="AR4" s="8">
        <v>-0.3116795559548731</v>
      </c>
      <c r="AS4" s="8">
        <v>0.40089132005589073</v>
      </c>
      <c r="AT4" s="8">
        <v>0.7889484669903465</v>
      </c>
      <c r="AU4" s="8">
        <v>-0.951661038091929</v>
      </c>
      <c r="AV4" s="8">
        <v>-0.570407777072492</v>
      </c>
      <c r="AW4" s="8">
        <v>-0.570407777072492</v>
      </c>
      <c r="AX4" s="8">
        <v>-3.0558501673595484</v>
      </c>
      <c r="AY4" s="8">
        <v>7.378779374220349</v>
      </c>
      <c r="AZ4" s="8">
        <v>9.895242228757976</v>
      </c>
      <c r="BA4" s="9">
        <v>-2.986262927676604</v>
      </c>
      <c r="BB4" s="8">
        <v>6.451254512553358</v>
      </c>
      <c r="BC4" s="8">
        <v>-19.392348667416908</v>
      </c>
      <c r="BD4" s="9">
        <v>0.6491808736351323</v>
      </c>
      <c r="BE4" s="77" t="s">
        <v>5</v>
      </c>
      <c r="BF4" s="8">
        <f>B4/$Y4*100</f>
        <v>83.05668621356557</v>
      </c>
      <c r="BG4" s="8">
        <f>C4/$Y4*100</f>
        <v>9.444004653865502</v>
      </c>
      <c r="BH4" s="8">
        <f>D4/$Y4*100</f>
        <v>0.050996074017978565</v>
      </c>
      <c r="BI4" s="8">
        <f>E4/$Y4*100</f>
        <v>0.26375186293280795</v>
      </c>
      <c r="BJ4" s="8">
        <f aca="true" t="shared" si="0" ref="BJ4:BR4">F4/$Y4*100</f>
        <v>9.619757452011687</v>
      </c>
      <c r="BK4" s="8">
        <f t="shared" si="0"/>
        <v>7.762000498721262</v>
      </c>
      <c r="BL4" s="8">
        <f t="shared" si="0"/>
        <v>1.0627089885639218</v>
      </c>
      <c r="BM4" s="8">
        <f t="shared" si="0"/>
        <v>9.494837762543831</v>
      </c>
      <c r="BN4" s="8">
        <f t="shared" si="0"/>
        <v>3.9574912513354508</v>
      </c>
      <c r="BO4" s="8">
        <f t="shared" si="0"/>
        <v>14.515242124536815</v>
      </c>
      <c r="BP4" s="8">
        <f t="shared" si="0"/>
        <v>2.6265691565911804</v>
      </c>
      <c r="BQ4" s="8">
        <f t="shared" si="0"/>
        <v>2.8258480264873254</v>
      </c>
      <c r="BR4" s="9">
        <f t="shared" si="0"/>
        <v>21.4334783619578</v>
      </c>
      <c r="BS4" s="77" t="s">
        <v>5</v>
      </c>
      <c r="BT4" s="8">
        <f aca="true" t="shared" si="1" ref="BT4:CC4">P4/$Y4*100</f>
        <v>11.91976695517425</v>
      </c>
      <c r="BU4" s="8">
        <f t="shared" si="1"/>
        <v>0.6943660212350238</v>
      </c>
      <c r="BV4" s="8">
        <f t="shared" si="1"/>
        <v>3.8893599622914423</v>
      </c>
      <c r="BW4" s="8">
        <f t="shared" si="1"/>
        <v>7.336040971647783</v>
      </c>
      <c r="BX4" s="8">
        <f t="shared" si="1"/>
        <v>4.184179865867987</v>
      </c>
      <c r="BY4" s="8">
        <f t="shared" si="1"/>
        <v>4.184179865867987</v>
      </c>
      <c r="BZ4" s="8">
        <f t="shared" si="1"/>
        <v>99.1606330346078</v>
      </c>
      <c r="CA4" s="8">
        <f t="shared" si="1"/>
        <v>1.315191518222333</v>
      </c>
      <c r="CB4" s="8">
        <f t="shared" si="1"/>
        <v>0.4758245528301284</v>
      </c>
      <c r="CC4" s="9">
        <f t="shared" si="1"/>
        <v>100</v>
      </c>
      <c r="CD4" s="8">
        <f>Z4/$V4*100</f>
        <v>9.841357696264819</v>
      </c>
      <c r="CE4" s="8">
        <f>AA4/$V4*100</f>
        <v>17.52888965993852</v>
      </c>
      <c r="CF4" s="9">
        <f>AB4/$V4*100</f>
        <v>72.62975264379668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2">
      <c r="A5" s="157" t="s">
        <v>147</v>
      </c>
      <c r="O5" s="157" t="s">
        <v>143</v>
      </c>
      <c r="AC5" s="21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1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1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S5" s="21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4:5" ht="12">
      <c r="D7" s="185"/>
      <c r="E7" s="185"/>
    </row>
    <row r="8" s="6" customFormat="1" ht="12"/>
    <row r="9" s="6" customFormat="1" ht="12"/>
    <row r="10" s="6" customFormat="1" ht="12"/>
    <row r="11" s="6" customFormat="1" ht="12"/>
    <row r="12" s="6" customFormat="1" ht="12"/>
    <row r="13" s="6" customFormat="1" ht="12"/>
    <row r="14" s="6" customFormat="1" ht="12"/>
    <row r="15" s="6" customFormat="1" ht="12"/>
    <row r="16" s="6" customFormat="1" ht="12"/>
    <row r="17" s="6" customFormat="1" ht="12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10.5" customHeight="1"/>
    <row r="55" s="6" customFormat="1" ht="10.5" customHeight="1"/>
    <row r="56" s="6" customFormat="1" ht="10.5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.75" customHeight="1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R458"/>
  <sheetViews>
    <sheetView tabSelected="1" view="pageBreakPreview" zoomScaleNormal="140" zoomScaleSheetLayoutView="100" zoomScalePageLayoutView="0" workbookViewId="0" topLeftCell="A1">
      <selection activeCell="H25" sqref="H24:H25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0.8515625" style="2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2">
      <c r="B1" s="1" t="s">
        <v>130</v>
      </c>
      <c r="C1" s="56"/>
      <c r="D1" s="30" t="str">
        <f>'生産'!$C$1</f>
        <v>平成25年度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平成25年度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平成25年度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平成25年度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平成25年度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平成25年度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平成25年度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平成25年度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平成25年度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60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2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88</v>
      </c>
      <c r="E3" s="113" t="s">
        <v>89</v>
      </c>
      <c r="F3" s="83"/>
      <c r="G3" s="84"/>
      <c r="H3" s="114"/>
      <c r="I3" s="114"/>
      <c r="J3" s="114"/>
      <c r="K3" s="113" t="s">
        <v>90</v>
      </c>
      <c r="L3" s="83"/>
      <c r="M3" s="84"/>
      <c r="N3" s="75" t="s">
        <v>91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92</v>
      </c>
      <c r="AJ3" s="83"/>
      <c r="AK3" s="83"/>
      <c r="AL3" s="83"/>
      <c r="AM3" s="108"/>
      <c r="AN3" s="108" t="s">
        <v>62</v>
      </c>
      <c r="AO3" s="133" t="s">
        <v>34</v>
      </c>
      <c r="AP3" s="33"/>
      <c r="AQ3" s="108"/>
      <c r="AR3" s="112"/>
      <c r="AS3" s="134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3" t="s">
        <v>34</v>
      </c>
      <c r="CE3" s="163"/>
      <c r="CF3" s="114"/>
      <c r="CG3" s="134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4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60" t="s">
        <v>51</v>
      </c>
      <c r="BG4" s="126"/>
      <c r="BH4" s="127"/>
      <c r="BI4" s="128" t="s">
        <v>52</v>
      </c>
      <c r="BJ4" s="128" t="s">
        <v>93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4" t="s">
        <v>94</v>
      </c>
      <c r="CA4" s="130" t="s">
        <v>61</v>
      </c>
      <c r="CB4" s="116"/>
      <c r="CC4" s="116"/>
      <c r="CD4" s="116"/>
      <c r="CE4" s="163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60" t="s">
        <v>51</v>
      </c>
      <c r="CU4" s="126"/>
      <c r="CV4" s="127"/>
      <c r="CW4" s="128" t="s">
        <v>52</v>
      </c>
      <c r="CX4" s="128" t="s">
        <v>93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4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5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6"/>
      <c r="BE5" s="76"/>
      <c r="BF5" s="122"/>
      <c r="BG5" s="124" t="s">
        <v>54</v>
      </c>
      <c r="BH5" s="124" t="s">
        <v>55</v>
      </c>
      <c r="BI5" s="76"/>
      <c r="BJ5" s="161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5" t="s">
        <v>99</v>
      </c>
      <c r="CA5" s="76"/>
      <c r="CB5" s="76"/>
      <c r="CC5" s="76"/>
      <c r="CD5" s="76"/>
      <c r="CE5" s="164"/>
      <c r="CF5" s="169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1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5" t="s">
        <v>99</v>
      </c>
      <c r="DO5" s="76"/>
      <c r="DP5" s="76"/>
      <c r="DQ5" s="33"/>
    </row>
    <row r="6" spans="2:121" ht="12">
      <c r="B6" s="77" t="s">
        <v>5</v>
      </c>
      <c r="C6" s="1">
        <v>96352941</v>
      </c>
      <c r="D6" s="1">
        <v>80673557</v>
      </c>
      <c r="E6" s="1">
        <v>15679384</v>
      </c>
      <c r="F6" s="1">
        <v>12593841</v>
      </c>
      <c r="G6" s="1">
        <v>3085543</v>
      </c>
      <c r="H6" s="1">
        <v>8215239</v>
      </c>
      <c r="I6" s="1">
        <v>10138163</v>
      </c>
      <c r="J6" s="1">
        <v>1922924</v>
      </c>
      <c r="K6" s="1">
        <v>-385817</v>
      </c>
      <c r="L6" s="1">
        <v>1285650</v>
      </c>
      <c r="M6" s="1">
        <v>1671467</v>
      </c>
      <c r="N6" s="7">
        <v>8372981</v>
      </c>
      <c r="O6" s="1"/>
      <c r="P6" s="77" t="s">
        <v>5</v>
      </c>
      <c r="Q6" s="1">
        <v>2739691</v>
      </c>
      <c r="R6" s="1">
        <v>2966291</v>
      </c>
      <c r="S6" s="1">
        <v>226600</v>
      </c>
      <c r="T6" s="1">
        <v>863559</v>
      </c>
      <c r="U6" s="1">
        <v>4125318</v>
      </c>
      <c r="V6" s="1">
        <v>644413</v>
      </c>
      <c r="W6" s="1">
        <v>228075</v>
      </c>
      <c r="X6" s="1">
        <v>252932</v>
      </c>
      <c r="Y6" s="1">
        <v>24857</v>
      </c>
      <c r="Z6" s="1">
        <v>49446149.4694587</v>
      </c>
      <c r="AA6" s="1">
        <v>21237257.4694587</v>
      </c>
      <c r="AB6" s="1">
        <v>20239237.79830059</v>
      </c>
      <c r="AC6" s="7">
        <v>998019.6711581097</v>
      </c>
      <c r="AD6" s="1">
        <v>0</v>
      </c>
      <c r="AE6" s="77" t="s">
        <v>5</v>
      </c>
      <c r="AF6" s="1">
        <v>332050</v>
      </c>
      <c r="AG6" s="1">
        <v>40342</v>
      </c>
      <c r="AH6" s="1">
        <v>291708</v>
      </c>
      <c r="AI6" s="1">
        <v>27876842</v>
      </c>
      <c r="AJ6" s="1">
        <v>7230700</v>
      </c>
      <c r="AK6" s="1">
        <v>3788389</v>
      </c>
      <c r="AL6" s="1">
        <v>16857753</v>
      </c>
      <c r="AM6" s="1">
        <v>154014329.4694587</v>
      </c>
      <c r="AN6" s="1">
        <v>68229</v>
      </c>
      <c r="AO6" s="7">
        <v>2257.3147703976124</v>
      </c>
      <c r="AQ6" s="77" t="s">
        <v>5</v>
      </c>
      <c r="AR6" s="8">
        <v>-0.4070349289517101</v>
      </c>
      <c r="AS6" s="8">
        <v>-0.3615061608073635</v>
      </c>
      <c r="AT6" s="8">
        <v>-0.6406332786222776</v>
      </c>
      <c r="AU6" s="8">
        <v>-0.19281716819339348</v>
      </c>
      <c r="AV6" s="8">
        <v>-2.4274991556799654</v>
      </c>
      <c r="AW6" s="8">
        <v>5.071056151459582</v>
      </c>
      <c r="AX6" s="8">
        <v>4.950579403184699</v>
      </c>
      <c r="AY6" s="8">
        <v>4.438967322291947</v>
      </c>
      <c r="AZ6" s="8">
        <v>29.143924423516275</v>
      </c>
      <c r="BA6" s="8">
        <v>20.570116167077273</v>
      </c>
      <c r="BB6" s="8">
        <v>3.765170096913554</v>
      </c>
      <c r="BC6" s="8">
        <v>2.8125743268573014</v>
      </c>
      <c r="BD6" s="170"/>
      <c r="BE6" s="165" t="s">
        <v>5</v>
      </c>
      <c r="BF6" s="8">
        <v>-7.396476004701004</v>
      </c>
      <c r="BG6" s="8">
        <v>-6.189138425757696</v>
      </c>
      <c r="BH6" s="8">
        <v>11.36557987752735</v>
      </c>
      <c r="BI6" s="8">
        <v>38.451659863465686</v>
      </c>
      <c r="BJ6" s="8">
        <v>0.44254617931398527</v>
      </c>
      <c r="BK6" s="8">
        <v>41.771937466724744</v>
      </c>
      <c r="BL6" s="8">
        <v>3.9885650193546627</v>
      </c>
      <c r="BM6" s="8">
        <v>2.7218454290703815</v>
      </c>
      <c r="BN6" s="8">
        <v>-7.605099802995949</v>
      </c>
      <c r="BO6" s="8">
        <v>-2.559473049877744</v>
      </c>
      <c r="BP6" s="40">
        <v>-12.107368047891855</v>
      </c>
      <c r="BQ6" s="40">
        <v>-6.325631034771225</v>
      </c>
      <c r="BR6" s="9">
        <v>-60.96571842846996</v>
      </c>
      <c r="BS6" s="1"/>
      <c r="BT6" s="77" t="s">
        <v>5</v>
      </c>
      <c r="BU6" s="8">
        <v>-14.315868788835903</v>
      </c>
      <c r="BV6" s="8">
        <v>598.3570105003088</v>
      </c>
      <c r="BW6" s="8">
        <v>-26.266167538287714</v>
      </c>
      <c r="BX6" s="8">
        <v>6.421700544961448</v>
      </c>
      <c r="BY6" s="8">
        <v>28.377597419487255</v>
      </c>
      <c r="BZ6" s="8">
        <v>13.06740548887678</v>
      </c>
      <c r="CA6" s="8">
        <v>-2.0568308779399214</v>
      </c>
      <c r="CB6" s="8">
        <v>-0.834524357954814</v>
      </c>
      <c r="CC6" s="8">
        <v>-0.6639004149377593</v>
      </c>
      <c r="CD6" s="41">
        <v>-0.17176428683004463</v>
      </c>
      <c r="CE6" s="165" t="s">
        <v>5</v>
      </c>
      <c r="CF6" s="8">
        <f>C6/$AM6*100</f>
        <v>62.561023595604425</v>
      </c>
      <c r="CG6" s="8">
        <f aca="true" t="shared" si="0" ref="CG6:CQ6">D6/$AM6*100</f>
        <v>52.380552691363505</v>
      </c>
      <c r="CH6" s="8">
        <f t="shared" si="0"/>
        <v>10.180470904240925</v>
      </c>
      <c r="CI6" s="8">
        <f t="shared" si="0"/>
        <v>8.177057968166125</v>
      </c>
      <c r="CJ6" s="8">
        <f t="shared" si="0"/>
        <v>2.0034129360748008</v>
      </c>
      <c r="CK6" s="8">
        <f t="shared" si="0"/>
        <v>5.334074451578283</v>
      </c>
      <c r="CL6" s="8">
        <f t="shared" si="0"/>
        <v>6.582610225245576</v>
      </c>
      <c r="CM6" s="8">
        <f t="shared" si="0"/>
        <v>1.248535773667293</v>
      </c>
      <c r="CN6" s="8">
        <f t="shared" si="0"/>
        <v>-0.2505072101596288</v>
      </c>
      <c r="CO6" s="8">
        <f t="shared" si="0"/>
        <v>0.8347599891703237</v>
      </c>
      <c r="CP6" s="8">
        <f t="shared" si="0"/>
        <v>1.0852671993299523</v>
      </c>
      <c r="CQ6" s="9">
        <f t="shared" si="0"/>
        <v>5.436494791648835</v>
      </c>
      <c r="CS6" s="165" t="s">
        <v>5</v>
      </c>
      <c r="CT6" s="38">
        <f aca="true" t="shared" si="1" ref="CT6:DF6">Q6/$AM6*100</f>
        <v>1.7788546101116423</v>
      </c>
      <c r="CU6" s="38">
        <f t="shared" si="1"/>
        <v>1.9259837771057664</v>
      </c>
      <c r="CV6" s="38">
        <f t="shared" si="1"/>
        <v>0.14712916699412384</v>
      </c>
      <c r="CW6" s="38">
        <f t="shared" si="1"/>
        <v>0.5607004250674255</v>
      </c>
      <c r="CX6" s="38">
        <f t="shared" si="1"/>
        <v>2.678528688993226</v>
      </c>
      <c r="CY6" s="38">
        <f t="shared" si="1"/>
        <v>0.41841106747654166</v>
      </c>
      <c r="CZ6" s="38">
        <f t="shared" si="1"/>
        <v>0.14808687008907678</v>
      </c>
      <c r="DA6" s="38">
        <f t="shared" si="1"/>
        <v>0.16422627743229362</v>
      </c>
      <c r="DB6" s="38">
        <f t="shared" si="1"/>
        <v>0.016139407343216842</v>
      </c>
      <c r="DC6" s="38">
        <f t="shared" si="1"/>
        <v>32.104901952817286</v>
      </c>
      <c r="DD6" s="38">
        <f t="shared" si="1"/>
        <v>13.789143869025565</v>
      </c>
      <c r="DE6" s="8">
        <f t="shared" si="1"/>
        <v>13.141139443336062</v>
      </c>
      <c r="DF6" s="9">
        <f t="shared" si="1"/>
        <v>0.6480044256895061</v>
      </c>
      <c r="DH6" s="165" t="s">
        <v>5</v>
      </c>
      <c r="DI6" s="8">
        <f aca="true" t="shared" si="2" ref="DI6:DP6">AF6/$AM6*100</f>
        <v>0.21559682215533463</v>
      </c>
      <c r="DJ6" s="8">
        <f t="shared" si="2"/>
        <v>0.026193666614637883</v>
      </c>
      <c r="DK6" s="8">
        <f t="shared" si="2"/>
        <v>0.18940315554069673</v>
      </c>
      <c r="DL6" s="8">
        <f t="shared" si="2"/>
        <v>18.100161261636387</v>
      </c>
      <c r="DM6" s="8">
        <f t="shared" si="2"/>
        <v>4.694822894017702</v>
      </c>
      <c r="DN6" s="8">
        <f t="shared" si="2"/>
        <v>2.4597639797868576</v>
      </c>
      <c r="DO6" s="8">
        <f t="shared" si="2"/>
        <v>10.94557438783183</v>
      </c>
      <c r="DP6" s="174">
        <f t="shared" si="2"/>
        <v>100</v>
      </c>
      <c r="DQ6" s="22"/>
    </row>
    <row r="7" spans="3:113" s="6" customFormat="1" ht="12"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188"/>
      <c r="P7" s="189"/>
      <c r="Q7" s="188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8"/>
      <c r="AE7" s="187"/>
      <c r="AF7" s="190"/>
      <c r="AG7" s="189"/>
      <c r="AH7" s="187"/>
      <c r="AI7" s="187"/>
      <c r="AJ7" s="187"/>
      <c r="AK7" s="187"/>
      <c r="AL7" s="187"/>
      <c r="AM7" s="187"/>
      <c r="AN7" s="187"/>
      <c r="AO7" s="187"/>
      <c r="BC7" s="54"/>
      <c r="BE7" s="22"/>
      <c r="BU7" s="54"/>
      <c r="BV7" s="54"/>
      <c r="CP7" s="54"/>
      <c r="CQ7" s="54"/>
      <c r="CS7" s="54"/>
      <c r="DF7" s="22"/>
      <c r="DH7" s="54"/>
      <c r="DI7" s="54"/>
    </row>
    <row r="8" spans="14:113" s="6" customFormat="1" ht="9" customHeight="1">
      <c r="N8" s="22"/>
      <c r="O8" s="22"/>
      <c r="P8" s="54"/>
      <c r="Q8" s="22"/>
      <c r="AD8" s="22"/>
      <c r="AF8" s="55"/>
      <c r="AG8" s="54"/>
      <c r="BC8" s="54"/>
      <c r="BE8" s="22"/>
      <c r="BU8" s="54"/>
      <c r="BV8" s="54"/>
      <c r="CP8" s="54"/>
      <c r="CQ8" s="54"/>
      <c r="CS8" s="54"/>
      <c r="DF8" s="22"/>
      <c r="DH8" s="54"/>
      <c r="DI8" s="54"/>
    </row>
    <row r="9" spans="14:113" s="6" customFormat="1" ht="9" customHeight="1">
      <c r="N9" s="22"/>
      <c r="O9" s="22"/>
      <c r="P9" s="54"/>
      <c r="Q9" s="22"/>
      <c r="AD9" s="22"/>
      <c r="AF9" s="55"/>
      <c r="AG9" s="54"/>
      <c r="BC9" s="54"/>
      <c r="BE9" s="22"/>
      <c r="BU9" s="54"/>
      <c r="BV9" s="54"/>
      <c r="CP9" s="54"/>
      <c r="CQ9" s="54"/>
      <c r="CS9" s="54"/>
      <c r="DF9" s="22"/>
      <c r="DH9" s="54"/>
      <c r="DI9" s="54"/>
    </row>
    <row r="10" spans="14:113" s="6" customFormat="1" ht="9" customHeight="1">
      <c r="N10" s="22"/>
      <c r="O10" s="22"/>
      <c r="P10" s="54"/>
      <c r="Q10" s="22"/>
      <c r="AD10" s="22"/>
      <c r="AF10" s="55"/>
      <c r="AG10" s="54"/>
      <c r="BC10" s="54"/>
      <c r="BE10" s="22"/>
      <c r="BU10" s="54"/>
      <c r="BV10" s="54"/>
      <c r="CP10" s="54"/>
      <c r="CQ10" s="54"/>
      <c r="CS10" s="54"/>
      <c r="DF10" s="22"/>
      <c r="DH10" s="54"/>
      <c r="DI10" s="54"/>
    </row>
    <row r="11" spans="14:113" s="6" customFormat="1" ht="9" customHeight="1">
      <c r="N11" s="22"/>
      <c r="O11" s="22"/>
      <c r="P11" s="54"/>
      <c r="Q11" s="22"/>
      <c r="AD11" s="22"/>
      <c r="AF11" s="55"/>
      <c r="AG11" s="54"/>
      <c r="BC11" s="54"/>
      <c r="BE11" s="22"/>
      <c r="BU11" s="54"/>
      <c r="BV11" s="54"/>
      <c r="CP11" s="54"/>
      <c r="CQ11" s="54"/>
      <c r="CS11" s="54"/>
      <c r="DF11" s="22"/>
      <c r="DH11" s="54"/>
      <c r="DI11" s="54"/>
    </row>
    <row r="12" spans="14:113" s="6" customFormat="1" ht="9" customHeight="1">
      <c r="N12" s="22"/>
      <c r="O12" s="22"/>
      <c r="P12" s="54"/>
      <c r="Q12" s="22"/>
      <c r="AD12" s="22"/>
      <c r="AF12" s="55"/>
      <c r="AG12" s="54"/>
      <c r="BC12" s="54"/>
      <c r="BE12" s="22"/>
      <c r="BU12" s="54"/>
      <c r="BV12" s="54"/>
      <c r="CP12" s="54"/>
      <c r="CQ12" s="54"/>
      <c r="CS12" s="54"/>
      <c r="DF12" s="22"/>
      <c r="DH12" s="54"/>
      <c r="DI12" s="54"/>
    </row>
    <row r="13" spans="14:113" s="6" customFormat="1" ht="9" customHeight="1">
      <c r="N13" s="22"/>
      <c r="O13" s="22"/>
      <c r="P13" s="54"/>
      <c r="Q13" s="22"/>
      <c r="AD13" s="22"/>
      <c r="AF13" s="55"/>
      <c r="AG13" s="54"/>
      <c r="BC13" s="54"/>
      <c r="BE13" s="22"/>
      <c r="BU13" s="54"/>
      <c r="BV13" s="54"/>
      <c r="CP13" s="54"/>
      <c r="CQ13" s="54"/>
      <c r="CS13" s="54"/>
      <c r="DF13" s="22"/>
      <c r="DH13" s="54"/>
      <c r="DI13" s="54"/>
    </row>
    <row r="14" spans="14:113" s="6" customFormat="1" ht="9" customHeight="1">
      <c r="N14" s="22"/>
      <c r="O14" s="22"/>
      <c r="P14" s="54"/>
      <c r="Q14" s="22"/>
      <c r="AD14" s="22"/>
      <c r="AF14" s="55"/>
      <c r="AG14" s="54"/>
      <c r="BC14" s="54"/>
      <c r="BE14" s="22"/>
      <c r="BU14" s="54"/>
      <c r="BV14" s="54"/>
      <c r="CP14" s="54"/>
      <c r="CQ14" s="54"/>
      <c r="CS14" s="54"/>
      <c r="DF14" s="22"/>
      <c r="DH14" s="54"/>
      <c r="DI14" s="54"/>
    </row>
    <row r="15" spans="14:113" s="6" customFormat="1" ht="9" customHeight="1">
      <c r="N15" s="22"/>
      <c r="O15" s="22"/>
      <c r="P15" s="54"/>
      <c r="Q15" s="22"/>
      <c r="AD15" s="22"/>
      <c r="AF15" s="55"/>
      <c r="AG15" s="54"/>
      <c r="BC15" s="54"/>
      <c r="BE15" s="22"/>
      <c r="BU15" s="54"/>
      <c r="BV15" s="54"/>
      <c r="CP15" s="54"/>
      <c r="CQ15" s="54"/>
      <c r="CS15" s="54"/>
      <c r="DF15" s="22"/>
      <c r="DH15" s="54"/>
      <c r="DI15" s="54"/>
    </row>
    <row r="16" spans="14:113" s="6" customFormat="1" ht="9" customHeight="1">
      <c r="N16" s="22"/>
      <c r="O16" s="22"/>
      <c r="P16" s="54"/>
      <c r="Q16" s="22"/>
      <c r="AD16" s="22"/>
      <c r="AF16" s="55"/>
      <c r="AG16" s="54"/>
      <c r="BC16" s="54"/>
      <c r="BE16" s="22"/>
      <c r="BU16" s="54"/>
      <c r="BV16" s="54"/>
      <c r="CP16" s="54"/>
      <c r="CQ16" s="54"/>
      <c r="CS16" s="54"/>
      <c r="DF16" s="22"/>
      <c r="DH16" s="54"/>
      <c r="DI16" s="54"/>
    </row>
    <row r="17" spans="14:113" s="6" customFormat="1" ht="9" customHeight="1">
      <c r="N17" s="22"/>
      <c r="O17" s="22"/>
      <c r="P17" s="54"/>
      <c r="Q17" s="22"/>
      <c r="AD17" s="22"/>
      <c r="AF17" s="55"/>
      <c r="AG17" s="54"/>
      <c r="BC17" s="54"/>
      <c r="BE17" s="22"/>
      <c r="BU17" s="54"/>
      <c r="BV17" s="54"/>
      <c r="CP17" s="54"/>
      <c r="CQ17" s="54"/>
      <c r="CS17" s="54"/>
      <c r="DF17" s="22"/>
      <c r="DH17" s="54"/>
      <c r="DI17" s="54"/>
    </row>
    <row r="18" spans="14:113" s="6" customFormat="1" ht="9" customHeight="1">
      <c r="N18" s="22"/>
      <c r="O18" s="22"/>
      <c r="P18" s="54"/>
      <c r="Q18" s="22"/>
      <c r="AD18" s="22"/>
      <c r="AF18" s="55"/>
      <c r="AG18" s="54"/>
      <c r="BC18" s="54"/>
      <c r="BE18" s="22"/>
      <c r="BU18" s="54"/>
      <c r="BV18" s="54"/>
      <c r="CP18" s="54"/>
      <c r="CQ18" s="54"/>
      <c r="CS18" s="54"/>
      <c r="DF18" s="22"/>
      <c r="DH18" s="54"/>
      <c r="DI18" s="54"/>
    </row>
    <row r="19" spans="14:113" s="6" customFormat="1" ht="9" customHeight="1">
      <c r="N19" s="22"/>
      <c r="O19" s="22"/>
      <c r="P19" s="54"/>
      <c r="Q19" s="22"/>
      <c r="AD19" s="22"/>
      <c r="AF19" s="55"/>
      <c r="AG19" s="54"/>
      <c r="BC19" s="54"/>
      <c r="BE19" s="22"/>
      <c r="BU19" s="54"/>
      <c r="BV19" s="54"/>
      <c r="CP19" s="54"/>
      <c r="CQ19" s="54"/>
      <c r="CS19" s="54"/>
      <c r="DF19" s="22"/>
      <c r="DH19" s="54"/>
      <c r="DI19" s="54"/>
    </row>
    <row r="20" spans="14:113" s="6" customFormat="1" ht="9" customHeight="1">
      <c r="N20" s="22"/>
      <c r="O20" s="22"/>
      <c r="P20" s="54"/>
      <c r="Q20" s="22"/>
      <c r="AD20" s="22"/>
      <c r="AF20" s="55"/>
      <c r="AG20" s="54"/>
      <c r="BC20" s="54"/>
      <c r="BE20" s="22"/>
      <c r="BU20" s="54"/>
      <c r="BV20" s="54"/>
      <c r="CP20" s="54"/>
      <c r="CQ20" s="54"/>
      <c r="CS20" s="54"/>
      <c r="DF20" s="22"/>
      <c r="DH20" s="54"/>
      <c r="DI20" s="54"/>
    </row>
    <row r="21" spans="14:113" s="6" customFormat="1" ht="9" customHeight="1">
      <c r="N21" s="22"/>
      <c r="O21" s="22"/>
      <c r="P21" s="54"/>
      <c r="Q21" s="22"/>
      <c r="AD21" s="22"/>
      <c r="AF21" s="55"/>
      <c r="AG21" s="54"/>
      <c r="BC21" s="54"/>
      <c r="BE21" s="22"/>
      <c r="BU21" s="54"/>
      <c r="BV21" s="54"/>
      <c r="CP21" s="54"/>
      <c r="CQ21" s="54"/>
      <c r="CS21" s="54"/>
      <c r="DF21" s="22"/>
      <c r="DH21" s="54"/>
      <c r="DI21" s="54"/>
    </row>
    <row r="22" spans="14:113" s="6" customFormat="1" ht="9" customHeight="1">
      <c r="N22" s="22"/>
      <c r="O22" s="22"/>
      <c r="P22" s="54"/>
      <c r="Q22" s="22"/>
      <c r="AD22" s="22"/>
      <c r="AF22" s="55"/>
      <c r="AG22" s="54"/>
      <c r="BC22" s="54"/>
      <c r="BE22" s="22"/>
      <c r="BU22" s="54"/>
      <c r="BV22" s="54"/>
      <c r="CP22" s="54"/>
      <c r="CQ22" s="54"/>
      <c r="CS22" s="54"/>
      <c r="DF22" s="22"/>
      <c r="DH22" s="54"/>
      <c r="DI22" s="54"/>
    </row>
    <row r="23" spans="14:113" s="6" customFormat="1" ht="9" customHeight="1">
      <c r="N23" s="22"/>
      <c r="O23" s="22"/>
      <c r="P23" s="54"/>
      <c r="Q23" s="22"/>
      <c r="AD23" s="22"/>
      <c r="AF23" s="55"/>
      <c r="AG23" s="54"/>
      <c r="BC23" s="54"/>
      <c r="BE23" s="22"/>
      <c r="BU23" s="54"/>
      <c r="BV23" s="54"/>
      <c r="CP23" s="54"/>
      <c r="CQ23" s="54"/>
      <c r="CS23" s="54"/>
      <c r="DF23" s="22"/>
      <c r="DH23" s="54"/>
      <c r="DI23" s="54"/>
    </row>
    <row r="24" spans="14:113" s="6" customFormat="1" ht="9" customHeight="1">
      <c r="N24" s="22"/>
      <c r="O24" s="22"/>
      <c r="P24" s="54"/>
      <c r="Q24" s="22"/>
      <c r="AD24" s="22"/>
      <c r="AF24" s="55"/>
      <c r="AG24" s="54"/>
      <c r="BC24" s="54"/>
      <c r="BE24" s="22"/>
      <c r="BU24" s="54"/>
      <c r="BV24" s="54"/>
      <c r="CP24" s="54"/>
      <c r="CQ24" s="54"/>
      <c r="CS24" s="54"/>
      <c r="DF24" s="22"/>
      <c r="DH24" s="54"/>
      <c r="DI24" s="54"/>
    </row>
    <row r="25" spans="14:113" s="6" customFormat="1" ht="9" customHeight="1">
      <c r="N25" s="22"/>
      <c r="O25" s="22"/>
      <c r="P25" s="54"/>
      <c r="Q25" s="22"/>
      <c r="AD25" s="22"/>
      <c r="AF25" s="55"/>
      <c r="AG25" s="54"/>
      <c r="BC25" s="54"/>
      <c r="BE25" s="22"/>
      <c r="BU25" s="54"/>
      <c r="BV25" s="54"/>
      <c r="CP25" s="54"/>
      <c r="CQ25" s="54"/>
      <c r="CS25" s="54"/>
      <c r="DF25" s="22"/>
      <c r="DH25" s="54"/>
      <c r="DI25" s="54"/>
    </row>
    <row r="26" spans="14:113" s="6" customFormat="1" ht="9" customHeight="1">
      <c r="N26" s="22"/>
      <c r="O26" s="22"/>
      <c r="P26" s="54"/>
      <c r="Q26" s="22"/>
      <c r="AD26" s="22"/>
      <c r="AF26" s="55"/>
      <c r="AG26" s="54"/>
      <c r="BC26" s="54"/>
      <c r="BE26" s="22"/>
      <c r="BU26" s="54"/>
      <c r="BV26" s="54"/>
      <c r="CP26" s="54"/>
      <c r="CQ26" s="54"/>
      <c r="CS26" s="54"/>
      <c r="DF26" s="22"/>
      <c r="DH26" s="54"/>
      <c r="DI26" s="54"/>
    </row>
    <row r="27" spans="14:113" s="6" customFormat="1" ht="9" customHeight="1">
      <c r="N27" s="22"/>
      <c r="O27" s="22"/>
      <c r="P27" s="54"/>
      <c r="Q27" s="22"/>
      <c r="AD27" s="22"/>
      <c r="AF27" s="55"/>
      <c r="AG27" s="54"/>
      <c r="BC27" s="54"/>
      <c r="BE27" s="22"/>
      <c r="BU27" s="54"/>
      <c r="BV27" s="54"/>
      <c r="CP27" s="54"/>
      <c r="CQ27" s="54"/>
      <c r="CS27" s="54"/>
      <c r="DF27" s="22"/>
      <c r="DH27" s="54"/>
      <c r="DI27" s="54"/>
    </row>
    <row r="28" spans="14:113" s="6" customFormat="1" ht="9" customHeight="1">
      <c r="N28" s="22"/>
      <c r="O28" s="22"/>
      <c r="P28" s="54"/>
      <c r="Q28" s="22"/>
      <c r="AD28" s="22"/>
      <c r="AF28" s="55"/>
      <c r="AG28" s="54"/>
      <c r="BC28" s="54"/>
      <c r="BE28" s="22"/>
      <c r="BU28" s="54"/>
      <c r="BV28" s="54"/>
      <c r="CP28" s="54"/>
      <c r="CQ28" s="54"/>
      <c r="CS28" s="54"/>
      <c r="DF28" s="22"/>
      <c r="DH28" s="54"/>
      <c r="DI28" s="54"/>
    </row>
    <row r="29" spans="14:113" s="6" customFormat="1" ht="9" customHeight="1">
      <c r="N29" s="22"/>
      <c r="O29" s="22"/>
      <c r="P29" s="54"/>
      <c r="Q29" s="22"/>
      <c r="AD29" s="22"/>
      <c r="AF29" s="55"/>
      <c r="AG29" s="54"/>
      <c r="BC29" s="54"/>
      <c r="BE29" s="22"/>
      <c r="BU29" s="54"/>
      <c r="BV29" s="54"/>
      <c r="CP29" s="54"/>
      <c r="CQ29" s="54"/>
      <c r="CS29" s="54"/>
      <c r="DF29" s="22"/>
      <c r="DH29" s="54"/>
      <c r="DI29" s="54"/>
    </row>
    <row r="30" spans="14:113" s="6" customFormat="1" ht="9" customHeight="1">
      <c r="N30" s="22"/>
      <c r="O30" s="22"/>
      <c r="P30" s="54"/>
      <c r="Q30" s="22"/>
      <c r="AD30" s="22"/>
      <c r="AF30" s="55"/>
      <c r="AG30" s="54"/>
      <c r="BC30" s="54"/>
      <c r="BE30" s="22"/>
      <c r="BU30" s="54"/>
      <c r="BV30" s="54"/>
      <c r="CP30" s="54"/>
      <c r="CQ30" s="54"/>
      <c r="CS30" s="54"/>
      <c r="DF30" s="22"/>
      <c r="DH30" s="54"/>
      <c r="DI30" s="54"/>
    </row>
    <row r="31" spans="14:113" s="6" customFormat="1" ht="9" customHeight="1">
      <c r="N31" s="22"/>
      <c r="O31" s="22"/>
      <c r="P31" s="54"/>
      <c r="Q31" s="22"/>
      <c r="AD31" s="22"/>
      <c r="AF31" s="55"/>
      <c r="AG31" s="54"/>
      <c r="BC31" s="54"/>
      <c r="BE31" s="22"/>
      <c r="BU31" s="54"/>
      <c r="BV31" s="54"/>
      <c r="CP31" s="54"/>
      <c r="CQ31" s="54"/>
      <c r="CS31" s="54"/>
      <c r="DF31" s="22"/>
      <c r="DH31" s="54"/>
      <c r="DI31" s="54"/>
    </row>
    <row r="32" spans="14:113" s="6" customFormat="1" ht="9" customHeight="1">
      <c r="N32" s="22"/>
      <c r="O32" s="22"/>
      <c r="P32" s="54"/>
      <c r="Q32" s="22"/>
      <c r="AD32" s="22"/>
      <c r="AF32" s="55"/>
      <c r="AG32" s="54"/>
      <c r="BC32" s="54"/>
      <c r="BE32" s="22"/>
      <c r="BU32" s="54"/>
      <c r="BV32" s="54"/>
      <c r="CP32" s="54"/>
      <c r="CQ32" s="54"/>
      <c r="CS32" s="54"/>
      <c r="DF32" s="22"/>
      <c r="DH32" s="54"/>
      <c r="DI32" s="54"/>
    </row>
    <row r="33" spans="14:113" s="6" customFormat="1" ht="9" customHeight="1">
      <c r="N33" s="22"/>
      <c r="O33" s="22"/>
      <c r="P33" s="54"/>
      <c r="Q33" s="22"/>
      <c r="AD33" s="22"/>
      <c r="AF33" s="55"/>
      <c r="AG33" s="54"/>
      <c r="BC33" s="54"/>
      <c r="BE33" s="22"/>
      <c r="BU33" s="54"/>
      <c r="BV33" s="54"/>
      <c r="CP33" s="54"/>
      <c r="CQ33" s="54"/>
      <c r="CS33" s="54"/>
      <c r="DF33" s="22"/>
      <c r="DH33" s="54"/>
      <c r="DI33" s="54"/>
    </row>
    <row r="34" spans="14:113" s="6" customFormat="1" ht="9" customHeight="1">
      <c r="N34" s="22"/>
      <c r="O34" s="22"/>
      <c r="P34" s="54"/>
      <c r="Q34" s="22"/>
      <c r="AD34" s="22"/>
      <c r="AF34" s="55"/>
      <c r="AG34" s="54"/>
      <c r="BC34" s="54"/>
      <c r="BE34" s="22"/>
      <c r="BU34" s="54"/>
      <c r="BV34" s="54"/>
      <c r="CP34" s="54"/>
      <c r="CQ34" s="54"/>
      <c r="CS34" s="54"/>
      <c r="DF34" s="22"/>
      <c r="DH34" s="54"/>
      <c r="DI34" s="54"/>
    </row>
    <row r="35" spans="14:113" s="6" customFormat="1" ht="9" customHeight="1">
      <c r="N35" s="22"/>
      <c r="O35" s="22"/>
      <c r="P35" s="54"/>
      <c r="Q35" s="22"/>
      <c r="AD35" s="22"/>
      <c r="AF35" s="55"/>
      <c r="AG35" s="54"/>
      <c r="BC35" s="54"/>
      <c r="BE35" s="22"/>
      <c r="BU35" s="54"/>
      <c r="BV35" s="54"/>
      <c r="CP35" s="54"/>
      <c r="CQ35" s="54"/>
      <c r="CS35" s="54"/>
      <c r="DF35" s="22"/>
      <c r="DH35" s="54"/>
      <c r="DI35" s="54"/>
    </row>
    <row r="36" spans="14:113" s="6" customFormat="1" ht="9" customHeight="1">
      <c r="N36" s="22"/>
      <c r="O36" s="22"/>
      <c r="P36" s="54"/>
      <c r="Q36" s="22"/>
      <c r="AD36" s="22"/>
      <c r="AF36" s="55"/>
      <c r="AG36" s="54"/>
      <c r="BC36" s="54"/>
      <c r="BE36" s="22"/>
      <c r="BU36" s="54"/>
      <c r="BV36" s="54"/>
      <c r="CP36" s="54"/>
      <c r="CQ36" s="54"/>
      <c r="CS36" s="54"/>
      <c r="DF36" s="22"/>
      <c r="DH36" s="54"/>
      <c r="DI36" s="54"/>
    </row>
    <row r="37" spans="14:113" s="6" customFormat="1" ht="9" customHeight="1">
      <c r="N37" s="22"/>
      <c r="O37" s="22"/>
      <c r="P37" s="54"/>
      <c r="Q37" s="22"/>
      <c r="AD37" s="22"/>
      <c r="AF37" s="55"/>
      <c r="AG37" s="54"/>
      <c r="BC37" s="54"/>
      <c r="BE37" s="22"/>
      <c r="BU37" s="54"/>
      <c r="BV37" s="54"/>
      <c r="CP37" s="54"/>
      <c r="CQ37" s="54"/>
      <c r="CS37" s="54"/>
      <c r="DF37" s="22"/>
      <c r="DH37" s="54"/>
      <c r="DI37" s="54"/>
    </row>
    <row r="38" spans="14:113" s="6" customFormat="1" ht="9" customHeight="1">
      <c r="N38" s="22"/>
      <c r="O38" s="22"/>
      <c r="P38" s="54"/>
      <c r="Q38" s="22"/>
      <c r="AD38" s="22"/>
      <c r="AF38" s="55"/>
      <c r="AG38" s="54"/>
      <c r="BC38" s="54"/>
      <c r="BE38" s="22"/>
      <c r="BU38" s="54"/>
      <c r="BV38" s="54"/>
      <c r="CP38" s="54"/>
      <c r="CQ38" s="54"/>
      <c r="CS38" s="54"/>
      <c r="DF38" s="22"/>
      <c r="DH38" s="54"/>
      <c r="DI38" s="54"/>
    </row>
    <row r="39" spans="14:113" s="6" customFormat="1" ht="9" customHeight="1">
      <c r="N39" s="22"/>
      <c r="O39" s="22"/>
      <c r="P39" s="54"/>
      <c r="Q39" s="22"/>
      <c r="AD39" s="22"/>
      <c r="AF39" s="55"/>
      <c r="AG39" s="54"/>
      <c r="BC39" s="54"/>
      <c r="BE39" s="22"/>
      <c r="BU39" s="54"/>
      <c r="BV39" s="54"/>
      <c r="CP39" s="54"/>
      <c r="CQ39" s="54"/>
      <c r="CS39" s="54"/>
      <c r="DF39" s="22"/>
      <c r="DH39" s="54"/>
      <c r="DI39" s="54"/>
    </row>
    <row r="40" spans="14:113" s="6" customFormat="1" ht="9" customHeight="1">
      <c r="N40" s="22"/>
      <c r="O40" s="22"/>
      <c r="P40" s="54"/>
      <c r="Q40" s="22"/>
      <c r="AD40" s="22"/>
      <c r="AF40" s="55"/>
      <c r="AG40" s="54"/>
      <c r="BC40" s="54"/>
      <c r="BE40" s="22"/>
      <c r="BU40" s="54"/>
      <c r="BV40" s="54"/>
      <c r="CP40" s="54"/>
      <c r="CQ40" s="54"/>
      <c r="CS40" s="54"/>
      <c r="DF40" s="22"/>
      <c r="DH40" s="54"/>
      <c r="DI40" s="54"/>
    </row>
    <row r="41" spans="14:113" s="6" customFormat="1" ht="9" customHeight="1">
      <c r="N41" s="22"/>
      <c r="O41" s="22"/>
      <c r="P41" s="54"/>
      <c r="Q41" s="22"/>
      <c r="AD41" s="22"/>
      <c r="AF41" s="55"/>
      <c r="AG41" s="54"/>
      <c r="BC41" s="54"/>
      <c r="BE41" s="22"/>
      <c r="BU41" s="54"/>
      <c r="BV41" s="54"/>
      <c r="CP41" s="54"/>
      <c r="CQ41" s="54"/>
      <c r="CS41" s="54"/>
      <c r="DF41" s="22"/>
      <c r="DH41" s="54"/>
      <c r="DI41" s="54"/>
    </row>
    <row r="42" spans="14:113" s="6" customFormat="1" ht="9" customHeight="1">
      <c r="N42" s="22"/>
      <c r="O42" s="22"/>
      <c r="P42" s="54"/>
      <c r="Q42" s="22"/>
      <c r="AD42" s="22"/>
      <c r="AF42" s="55"/>
      <c r="AG42" s="54"/>
      <c r="BC42" s="54"/>
      <c r="BE42" s="22"/>
      <c r="BU42" s="54"/>
      <c r="BV42" s="54"/>
      <c r="CP42" s="54"/>
      <c r="CQ42" s="54"/>
      <c r="CS42" s="54"/>
      <c r="DF42" s="22"/>
      <c r="DH42" s="54"/>
      <c r="DI42" s="54"/>
    </row>
    <row r="43" spans="14:113" s="6" customFormat="1" ht="9" customHeight="1">
      <c r="N43" s="22"/>
      <c r="O43" s="22"/>
      <c r="P43" s="54"/>
      <c r="Q43" s="22"/>
      <c r="AD43" s="22"/>
      <c r="AF43" s="55"/>
      <c r="AG43" s="54"/>
      <c r="BC43" s="54"/>
      <c r="BE43" s="22"/>
      <c r="BU43" s="54"/>
      <c r="BV43" s="54"/>
      <c r="CP43" s="54"/>
      <c r="CQ43" s="54"/>
      <c r="CS43" s="54"/>
      <c r="DF43" s="22"/>
      <c r="DH43" s="54"/>
      <c r="DI43" s="54"/>
    </row>
    <row r="44" spans="14:113" s="6" customFormat="1" ht="9" customHeight="1">
      <c r="N44" s="22"/>
      <c r="O44" s="22"/>
      <c r="P44" s="54"/>
      <c r="Q44" s="22"/>
      <c r="AD44" s="22"/>
      <c r="AF44" s="55"/>
      <c r="AG44" s="54"/>
      <c r="BC44" s="54"/>
      <c r="BE44" s="22"/>
      <c r="BU44" s="54"/>
      <c r="BV44" s="54"/>
      <c r="CP44" s="54"/>
      <c r="CQ44" s="54"/>
      <c r="CS44" s="54"/>
      <c r="DF44" s="22"/>
      <c r="DH44" s="54"/>
      <c r="DI44" s="54"/>
    </row>
    <row r="45" spans="14:113" s="6" customFormat="1" ht="9" customHeight="1">
      <c r="N45" s="22"/>
      <c r="O45" s="22"/>
      <c r="P45" s="54"/>
      <c r="Q45" s="22"/>
      <c r="AD45" s="22"/>
      <c r="AF45" s="55"/>
      <c r="AG45" s="54"/>
      <c r="BC45" s="54"/>
      <c r="BE45" s="22"/>
      <c r="BU45" s="54"/>
      <c r="BV45" s="54"/>
      <c r="CP45" s="54"/>
      <c r="CQ45" s="54"/>
      <c r="CS45" s="54"/>
      <c r="DF45" s="22"/>
      <c r="DH45" s="54"/>
      <c r="DI45" s="54"/>
    </row>
    <row r="46" spans="14:113" s="6" customFormat="1" ht="9" customHeight="1">
      <c r="N46" s="22"/>
      <c r="O46" s="22"/>
      <c r="P46" s="54"/>
      <c r="Q46" s="22"/>
      <c r="AD46" s="22"/>
      <c r="AF46" s="55"/>
      <c r="AG46" s="54"/>
      <c r="BC46" s="54"/>
      <c r="BE46" s="22"/>
      <c r="BU46" s="54"/>
      <c r="BV46" s="54"/>
      <c r="CP46" s="54"/>
      <c r="CQ46" s="54"/>
      <c r="CS46" s="54"/>
      <c r="DF46" s="22"/>
      <c r="DH46" s="54"/>
      <c r="DI46" s="54"/>
    </row>
    <row r="47" spans="14:113" s="6" customFormat="1" ht="9" customHeight="1">
      <c r="N47" s="22"/>
      <c r="O47" s="22"/>
      <c r="P47" s="54"/>
      <c r="Q47" s="22"/>
      <c r="AD47" s="22"/>
      <c r="AF47" s="55"/>
      <c r="AG47" s="54"/>
      <c r="BC47" s="54"/>
      <c r="BE47" s="22"/>
      <c r="BU47" s="54"/>
      <c r="BV47" s="54"/>
      <c r="CP47" s="54"/>
      <c r="CQ47" s="54"/>
      <c r="CS47" s="54"/>
      <c r="DF47" s="22"/>
      <c r="DH47" s="54"/>
      <c r="DI47" s="54"/>
    </row>
    <row r="48" spans="14:113" s="6" customFormat="1" ht="9" customHeight="1">
      <c r="N48" s="22"/>
      <c r="O48" s="22"/>
      <c r="P48" s="54"/>
      <c r="Q48" s="22"/>
      <c r="AD48" s="22"/>
      <c r="AF48" s="55"/>
      <c r="AG48" s="54"/>
      <c r="BC48" s="54"/>
      <c r="BE48" s="22"/>
      <c r="BU48" s="54"/>
      <c r="BV48" s="54"/>
      <c r="CP48" s="54"/>
      <c r="CQ48" s="54"/>
      <c r="CS48" s="54"/>
      <c r="DF48" s="22"/>
      <c r="DH48" s="54"/>
      <c r="DI48" s="54"/>
    </row>
    <row r="49" spans="14:113" s="6" customFormat="1" ht="9" customHeight="1">
      <c r="N49" s="22"/>
      <c r="O49" s="22"/>
      <c r="P49" s="54"/>
      <c r="Q49" s="22"/>
      <c r="AD49" s="22"/>
      <c r="AF49" s="55"/>
      <c r="AG49" s="54"/>
      <c r="BC49" s="54"/>
      <c r="BE49" s="22"/>
      <c r="BU49" s="54"/>
      <c r="BV49" s="54"/>
      <c r="CP49" s="54"/>
      <c r="CQ49" s="54"/>
      <c r="CS49" s="54"/>
      <c r="DF49" s="22"/>
      <c r="DH49" s="54"/>
      <c r="DI49" s="54"/>
    </row>
    <row r="50" spans="14:113" s="6" customFormat="1" ht="9" customHeight="1">
      <c r="N50" s="22"/>
      <c r="O50" s="22"/>
      <c r="P50" s="54"/>
      <c r="Q50" s="22"/>
      <c r="AD50" s="22"/>
      <c r="AF50" s="55"/>
      <c r="AG50" s="54"/>
      <c r="BC50" s="54"/>
      <c r="BE50" s="22"/>
      <c r="BU50" s="54"/>
      <c r="BV50" s="54"/>
      <c r="CP50" s="54"/>
      <c r="CQ50" s="54"/>
      <c r="CS50" s="54"/>
      <c r="DF50" s="22"/>
      <c r="DH50" s="54"/>
      <c r="DI50" s="54"/>
    </row>
    <row r="51" spans="14:113" s="6" customFormat="1" ht="9" customHeight="1">
      <c r="N51" s="22"/>
      <c r="O51" s="22"/>
      <c r="P51" s="54"/>
      <c r="Q51" s="22"/>
      <c r="AD51" s="22"/>
      <c r="AF51" s="55"/>
      <c r="AG51" s="54"/>
      <c r="BC51" s="54"/>
      <c r="BE51" s="22"/>
      <c r="BU51" s="54"/>
      <c r="BV51" s="54"/>
      <c r="CP51" s="54"/>
      <c r="CQ51" s="54"/>
      <c r="CS51" s="54"/>
      <c r="DF51" s="22"/>
      <c r="DH51" s="54"/>
      <c r="DI51" s="54"/>
    </row>
    <row r="52" spans="14:113" s="6" customFormat="1" ht="9" customHeight="1">
      <c r="N52" s="22"/>
      <c r="O52" s="22"/>
      <c r="P52" s="54"/>
      <c r="Q52" s="22"/>
      <c r="AD52" s="22"/>
      <c r="AF52" s="55"/>
      <c r="AG52" s="54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9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4:113" s="6" customFormat="1" ht="12" customHeight="1">
      <c r="N116" s="22"/>
      <c r="O116" s="22"/>
      <c r="P116" s="54"/>
      <c r="Q116" s="22"/>
      <c r="AD116" s="22"/>
      <c r="AF116" s="55"/>
      <c r="AG116" s="54"/>
      <c r="BC116" s="54"/>
      <c r="BE116" s="22"/>
      <c r="BU116" s="54"/>
      <c r="BV116" s="54"/>
      <c r="CP116" s="54"/>
      <c r="CQ116" s="54"/>
      <c r="CS116" s="54"/>
      <c r="DF116" s="22"/>
      <c r="DH116" s="54"/>
      <c r="DI116" s="54"/>
    </row>
    <row r="117" spans="16:122" s="22" customFormat="1" ht="9" customHeight="1">
      <c r="P117" s="54"/>
      <c r="AF117" s="54"/>
      <c r="AG117" s="54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4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54"/>
      <c r="BV117" s="54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54"/>
      <c r="CQ117" s="54"/>
      <c r="CR117" s="6"/>
      <c r="CS117" s="54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54"/>
      <c r="DI117" s="54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22" customFormat="1" ht="9" customHeight="1">
      <c r="P118" s="54"/>
      <c r="AF118" s="54"/>
      <c r="AG118" s="54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54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54"/>
      <c r="BV118" s="54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54"/>
      <c r="CQ118" s="54"/>
      <c r="CR118" s="6"/>
      <c r="CS118" s="54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54"/>
      <c r="DI118" s="54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22" customFormat="1" ht="9" customHeight="1">
      <c r="P119" s="54"/>
      <c r="AF119" s="54"/>
      <c r="AG119" s="54"/>
      <c r="BC119" s="54"/>
      <c r="BU119" s="54"/>
      <c r="BV119" s="54"/>
      <c r="CP119" s="54"/>
      <c r="CQ119" s="54"/>
      <c r="CS119" s="54"/>
      <c r="DH119" s="54"/>
      <c r="DI119" s="54"/>
    </row>
    <row r="120" spans="16:113" s="22" customFormat="1" ht="9" customHeight="1">
      <c r="P120" s="54"/>
      <c r="AF120" s="54"/>
      <c r="AG120" s="54"/>
      <c r="BC120" s="54"/>
      <c r="BU120" s="54"/>
      <c r="BV120" s="54"/>
      <c r="CP120" s="54"/>
      <c r="CQ120" s="54"/>
      <c r="CS120" s="54"/>
      <c r="DH120" s="54"/>
      <c r="DI120" s="54"/>
    </row>
    <row r="121" spans="16:113" s="22" customFormat="1" ht="9" customHeight="1">
      <c r="P121" s="54"/>
      <c r="AF121" s="54"/>
      <c r="AG121" s="54"/>
      <c r="BC121" s="54"/>
      <c r="BU121" s="54"/>
      <c r="BV121" s="54"/>
      <c r="CP121" s="54"/>
      <c r="CQ121" s="54"/>
      <c r="CS121" s="54"/>
      <c r="DH121" s="54"/>
      <c r="DI121" s="54"/>
    </row>
    <row r="122" spans="16:113" s="22" customFormat="1" ht="9" customHeight="1">
      <c r="P122" s="54"/>
      <c r="AF122" s="54"/>
      <c r="AG122" s="54"/>
      <c r="BC122" s="54"/>
      <c r="BU122" s="54"/>
      <c r="BV122" s="54"/>
      <c r="CP122" s="54"/>
      <c r="CQ122" s="54"/>
      <c r="CS122" s="54"/>
      <c r="DH122" s="54"/>
      <c r="DI122" s="54"/>
    </row>
    <row r="123" spans="16:113" s="22" customFormat="1" ht="9" customHeight="1">
      <c r="P123" s="54"/>
      <c r="AF123" s="54"/>
      <c r="AG123" s="54"/>
      <c r="BC123" s="54"/>
      <c r="BU123" s="54"/>
      <c r="BV123" s="54"/>
      <c r="CP123" s="54"/>
      <c r="CQ123" s="54"/>
      <c r="CS123" s="54"/>
      <c r="DH123" s="54"/>
      <c r="DI123" s="54"/>
    </row>
    <row r="124" spans="16:113" s="22" customFormat="1" ht="9" customHeight="1">
      <c r="P124" s="54"/>
      <c r="AF124" s="54"/>
      <c r="AG124" s="54"/>
      <c r="BC124" s="54"/>
      <c r="BU124" s="54"/>
      <c r="BV124" s="54"/>
      <c r="CP124" s="54"/>
      <c r="CQ124" s="54"/>
      <c r="CS124" s="54"/>
      <c r="DH124" s="54"/>
      <c r="DI124" s="54"/>
    </row>
    <row r="125" spans="16:113" s="22" customFormat="1" ht="9" customHeight="1">
      <c r="P125" s="54"/>
      <c r="AF125" s="54"/>
      <c r="AG125" s="54"/>
      <c r="BC125" s="54"/>
      <c r="BU125" s="54"/>
      <c r="BV125" s="54"/>
      <c r="CP125" s="54"/>
      <c r="CQ125" s="54"/>
      <c r="CS125" s="54"/>
      <c r="DH125" s="54"/>
      <c r="DI125" s="54"/>
    </row>
    <row r="126" spans="16:113" s="22" customFormat="1" ht="9" customHeight="1">
      <c r="P126" s="54"/>
      <c r="AF126" s="54"/>
      <c r="AG126" s="54"/>
      <c r="BC126" s="54"/>
      <c r="BU126" s="54"/>
      <c r="BV126" s="54"/>
      <c r="CP126" s="54"/>
      <c r="CQ126" s="54"/>
      <c r="CS126" s="54"/>
      <c r="DH126" s="54"/>
      <c r="DI126" s="54"/>
    </row>
    <row r="127" spans="16:113" s="22" customFormat="1" ht="9" customHeight="1">
      <c r="P127" s="54"/>
      <c r="AF127" s="54"/>
      <c r="AG127" s="54"/>
      <c r="BC127" s="54"/>
      <c r="BU127" s="54"/>
      <c r="BV127" s="54"/>
      <c r="CP127" s="54"/>
      <c r="CQ127" s="54"/>
      <c r="CS127" s="54"/>
      <c r="DH127" s="54"/>
      <c r="DI127" s="54"/>
    </row>
    <row r="128" spans="16:113" s="22" customFormat="1" ht="9" customHeight="1">
      <c r="P128" s="54"/>
      <c r="AF128" s="54"/>
      <c r="AG128" s="54"/>
      <c r="BC128" s="54"/>
      <c r="BU128" s="54"/>
      <c r="BV128" s="54"/>
      <c r="CP128" s="54"/>
      <c r="CQ128" s="54"/>
      <c r="CS128" s="54"/>
      <c r="DH128" s="54"/>
      <c r="DI128" s="54"/>
    </row>
    <row r="129" spans="16:113" s="22" customFormat="1" ht="9" customHeight="1">
      <c r="P129" s="54"/>
      <c r="AF129" s="54"/>
      <c r="AG129" s="54"/>
      <c r="BC129" s="54"/>
      <c r="BU129" s="54"/>
      <c r="BV129" s="54"/>
      <c r="CP129" s="54"/>
      <c r="CQ129" s="54"/>
      <c r="CS129" s="54"/>
      <c r="DH129" s="54"/>
      <c r="DI129" s="54"/>
    </row>
    <row r="130" spans="16:113" s="22" customFormat="1" ht="9" customHeight="1">
      <c r="P130" s="54"/>
      <c r="AF130" s="54"/>
      <c r="AG130" s="54"/>
      <c r="BC130" s="54"/>
      <c r="BU130" s="54"/>
      <c r="BV130" s="54"/>
      <c r="CP130" s="54"/>
      <c r="CQ130" s="54"/>
      <c r="CS130" s="54"/>
      <c r="DH130" s="54"/>
      <c r="DI130" s="54"/>
    </row>
    <row r="131" spans="16:113" s="22" customFormat="1" ht="9" customHeight="1">
      <c r="P131" s="54"/>
      <c r="AF131" s="54"/>
      <c r="AG131" s="54"/>
      <c r="BC131" s="54"/>
      <c r="BU131" s="54"/>
      <c r="BV131" s="54"/>
      <c r="CP131" s="54"/>
      <c r="CQ131" s="54"/>
      <c r="CS131" s="54"/>
      <c r="DH131" s="54"/>
      <c r="DI131" s="54"/>
    </row>
    <row r="132" spans="16:113" s="22" customFormat="1" ht="9" customHeight="1">
      <c r="P132" s="54"/>
      <c r="AF132" s="54"/>
      <c r="AG132" s="54"/>
      <c r="BC132" s="54"/>
      <c r="BU132" s="54"/>
      <c r="BV132" s="54"/>
      <c r="CP132" s="54"/>
      <c r="CQ132" s="54"/>
      <c r="CS132" s="54"/>
      <c r="DH132" s="54"/>
      <c r="DI132" s="54"/>
    </row>
    <row r="133" spans="16:113" s="22" customFormat="1" ht="9" customHeight="1">
      <c r="P133" s="54"/>
      <c r="AF133" s="54"/>
      <c r="AG133" s="54"/>
      <c r="BC133" s="54"/>
      <c r="BU133" s="54"/>
      <c r="BV133" s="54"/>
      <c r="CP133" s="54"/>
      <c r="CQ133" s="54"/>
      <c r="CS133" s="54"/>
      <c r="DH133" s="54"/>
      <c r="DI133" s="54"/>
    </row>
    <row r="134" spans="16:113" s="22" customFormat="1" ht="9" customHeight="1">
      <c r="P134" s="54"/>
      <c r="AF134" s="54"/>
      <c r="AG134" s="54"/>
      <c r="BC134" s="54"/>
      <c r="BU134" s="54"/>
      <c r="BV134" s="54"/>
      <c r="CP134" s="54"/>
      <c r="CQ134" s="54"/>
      <c r="CS134" s="54"/>
      <c r="DH134" s="54"/>
      <c r="DI134" s="54"/>
    </row>
    <row r="135" spans="16:113" s="22" customFormat="1" ht="9" customHeight="1">
      <c r="P135" s="54"/>
      <c r="AF135" s="54"/>
      <c r="AG135" s="54"/>
      <c r="BC135" s="54"/>
      <c r="BU135" s="54"/>
      <c r="BV135" s="54"/>
      <c r="CP135" s="54"/>
      <c r="CQ135" s="54"/>
      <c r="CS135" s="54"/>
      <c r="DH135" s="54"/>
      <c r="DI135" s="54"/>
    </row>
    <row r="136" spans="16:113" s="22" customFormat="1" ht="9" customHeight="1">
      <c r="P136" s="54"/>
      <c r="AF136" s="54"/>
      <c r="AG136" s="54"/>
      <c r="BC136" s="54"/>
      <c r="BU136" s="54"/>
      <c r="BV136" s="54"/>
      <c r="CP136" s="54"/>
      <c r="CQ136" s="54"/>
      <c r="CS136" s="54"/>
      <c r="DH136" s="54"/>
      <c r="DI136" s="54"/>
    </row>
    <row r="137" spans="16:113" s="22" customFormat="1" ht="9" customHeight="1">
      <c r="P137" s="54"/>
      <c r="AF137" s="54"/>
      <c r="AG137" s="54"/>
      <c r="BC137" s="54"/>
      <c r="BU137" s="54"/>
      <c r="BV137" s="54"/>
      <c r="CP137" s="54"/>
      <c r="CQ137" s="54"/>
      <c r="CS137" s="54"/>
      <c r="DH137" s="54"/>
      <c r="DI137" s="54"/>
    </row>
    <row r="138" spans="16:113" s="22" customFormat="1" ht="9" customHeight="1">
      <c r="P138" s="54"/>
      <c r="AF138" s="54"/>
      <c r="AG138" s="54"/>
      <c r="BC138" s="54"/>
      <c r="BU138" s="54"/>
      <c r="BV138" s="54"/>
      <c r="CP138" s="54"/>
      <c r="CQ138" s="54"/>
      <c r="CS138" s="54"/>
      <c r="DH138" s="54"/>
      <c r="DI138" s="54"/>
    </row>
    <row r="139" spans="16:113" s="22" customFormat="1" ht="9" customHeight="1">
      <c r="P139" s="54"/>
      <c r="AF139" s="54"/>
      <c r="AG139" s="54"/>
      <c r="BC139" s="54"/>
      <c r="BU139" s="54"/>
      <c r="BV139" s="54"/>
      <c r="CP139" s="54"/>
      <c r="CQ139" s="54"/>
      <c r="CS139" s="54"/>
      <c r="DH139" s="54"/>
      <c r="DI139" s="54"/>
    </row>
    <row r="140" spans="16:113" s="22" customFormat="1" ht="9" customHeight="1">
      <c r="P140" s="54"/>
      <c r="AF140" s="54"/>
      <c r="AG140" s="54"/>
      <c r="BC140" s="54"/>
      <c r="BU140" s="54"/>
      <c r="BV140" s="54"/>
      <c r="CP140" s="54"/>
      <c r="CQ140" s="54"/>
      <c r="CS140" s="54"/>
      <c r="DH140" s="54"/>
      <c r="DI140" s="54"/>
    </row>
    <row r="141" spans="16:113" s="22" customFormat="1" ht="9" customHeight="1">
      <c r="P141" s="54"/>
      <c r="AF141" s="54"/>
      <c r="AG141" s="54"/>
      <c r="BC141" s="54"/>
      <c r="BU141" s="54"/>
      <c r="BV141" s="54"/>
      <c r="CP141" s="54"/>
      <c r="CQ141" s="54"/>
      <c r="CS141" s="54"/>
      <c r="DH141" s="54"/>
      <c r="DI141" s="54"/>
    </row>
    <row r="142" spans="16:113" s="22" customFormat="1" ht="9" customHeight="1">
      <c r="P142" s="54"/>
      <c r="AF142" s="54"/>
      <c r="AG142" s="54"/>
      <c r="BC142" s="54"/>
      <c r="BU142" s="54"/>
      <c r="BV142" s="54"/>
      <c r="CP142" s="54"/>
      <c r="CQ142" s="54"/>
      <c r="CS142" s="54"/>
      <c r="DH142" s="54"/>
      <c r="DI142" s="54"/>
    </row>
    <row r="143" spans="16:113" s="22" customFormat="1" ht="9" customHeight="1">
      <c r="P143" s="54"/>
      <c r="AF143" s="54"/>
      <c r="AG143" s="54"/>
      <c r="BC143" s="54"/>
      <c r="BU143" s="54"/>
      <c r="BV143" s="54"/>
      <c r="CP143" s="54"/>
      <c r="CQ143" s="54"/>
      <c r="CS143" s="54"/>
      <c r="DH143" s="54"/>
      <c r="DI143" s="54"/>
    </row>
    <row r="144" spans="16:113" s="22" customFormat="1" ht="9" customHeight="1">
      <c r="P144" s="54"/>
      <c r="AF144" s="54"/>
      <c r="AG144" s="54"/>
      <c r="BC144" s="54"/>
      <c r="BU144" s="54"/>
      <c r="BV144" s="54"/>
      <c r="CP144" s="54"/>
      <c r="CQ144" s="54"/>
      <c r="CS144" s="54"/>
      <c r="DH144" s="54"/>
      <c r="DI144" s="54"/>
    </row>
    <row r="145" spans="16:113" s="22" customFormat="1" ht="9" customHeight="1">
      <c r="P145" s="54"/>
      <c r="AF145" s="54"/>
      <c r="AG145" s="54"/>
      <c r="BC145" s="54"/>
      <c r="BU145" s="54"/>
      <c r="BV145" s="54"/>
      <c r="CP145" s="54"/>
      <c r="CQ145" s="54"/>
      <c r="CS145" s="54"/>
      <c r="DH145" s="54"/>
      <c r="DI145" s="54"/>
    </row>
    <row r="146" spans="16:113" s="22" customFormat="1" ht="9" customHeight="1">
      <c r="P146" s="54"/>
      <c r="AF146" s="54"/>
      <c r="AG146" s="54"/>
      <c r="BC146" s="54"/>
      <c r="BU146" s="54"/>
      <c r="BV146" s="54"/>
      <c r="CP146" s="54"/>
      <c r="CQ146" s="54"/>
      <c r="CS146" s="54"/>
      <c r="DH146" s="54"/>
      <c r="DI146" s="54"/>
    </row>
    <row r="147" spans="16:113" s="22" customFormat="1" ht="9" customHeight="1">
      <c r="P147" s="54"/>
      <c r="AF147" s="54"/>
      <c r="AG147" s="54"/>
      <c r="BC147" s="54"/>
      <c r="BU147" s="54"/>
      <c r="BV147" s="54"/>
      <c r="CP147" s="54"/>
      <c r="CQ147" s="54"/>
      <c r="CS147" s="54"/>
      <c r="DH147" s="54"/>
      <c r="DI147" s="54"/>
    </row>
    <row r="148" spans="16:113" s="22" customFormat="1" ht="9" customHeight="1">
      <c r="P148" s="54"/>
      <c r="AF148" s="54"/>
      <c r="AG148" s="54"/>
      <c r="BC148" s="54"/>
      <c r="BU148" s="54"/>
      <c r="BV148" s="54"/>
      <c r="CP148" s="54"/>
      <c r="CQ148" s="54"/>
      <c r="CS148" s="54"/>
      <c r="DH148" s="54"/>
      <c r="DI148" s="54"/>
    </row>
    <row r="149" spans="16:113" s="22" customFormat="1" ht="9" customHeight="1">
      <c r="P149" s="54"/>
      <c r="AF149" s="54"/>
      <c r="AG149" s="54"/>
      <c r="BC149" s="54"/>
      <c r="BU149" s="54"/>
      <c r="BV149" s="54"/>
      <c r="CP149" s="54"/>
      <c r="CQ149" s="54"/>
      <c r="CS149" s="54"/>
      <c r="DH149" s="54"/>
      <c r="DI149" s="54"/>
    </row>
    <row r="150" spans="16:113" s="22" customFormat="1" ht="9" customHeight="1">
      <c r="P150" s="54"/>
      <c r="AF150" s="54"/>
      <c r="AG150" s="54"/>
      <c r="BC150" s="54"/>
      <c r="BU150" s="54"/>
      <c r="BV150" s="54"/>
      <c r="CP150" s="54"/>
      <c r="CQ150" s="54"/>
      <c r="CS150" s="54"/>
      <c r="DH150" s="54"/>
      <c r="DI150" s="54"/>
    </row>
    <row r="151" spans="16:113" s="22" customFormat="1" ht="9" customHeight="1">
      <c r="P151" s="54"/>
      <c r="AF151" s="54"/>
      <c r="AG151" s="54"/>
      <c r="BC151" s="54"/>
      <c r="BU151" s="54"/>
      <c r="BV151" s="54"/>
      <c r="CP151" s="54"/>
      <c r="CQ151" s="54"/>
      <c r="CS151" s="54"/>
      <c r="DH151" s="54"/>
      <c r="DI151" s="54"/>
    </row>
    <row r="152" spans="16:113" s="22" customFormat="1" ht="9" customHeight="1">
      <c r="P152" s="54"/>
      <c r="AF152" s="54"/>
      <c r="AG152" s="54"/>
      <c r="BC152" s="54"/>
      <c r="BU152" s="54"/>
      <c r="BV152" s="54"/>
      <c r="CP152" s="54"/>
      <c r="CQ152" s="54"/>
      <c r="CS152" s="54"/>
      <c r="DH152" s="54"/>
      <c r="DI152" s="54"/>
    </row>
    <row r="153" spans="16:113" s="22" customFormat="1" ht="9" customHeight="1">
      <c r="P153" s="54"/>
      <c r="AF153" s="54"/>
      <c r="AG153" s="54"/>
      <c r="BC153" s="54"/>
      <c r="BU153" s="54"/>
      <c r="BV153" s="54"/>
      <c r="CP153" s="54"/>
      <c r="CQ153" s="54"/>
      <c r="CS153" s="54"/>
      <c r="DH153" s="54"/>
      <c r="DI153" s="54"/>
    </row>
    <row r="154" spans="16:113" s="22" customFormat="1" ht="9" customHeight="1">
      <c r="P154" s="54"/>
      <c r="AF154" s="54"/>
      <c r="AG154" s="54"/>
      <c r="BC154" s="54"/>
      <c r="BU154" s="54"/>
      <c r="BV154" s="54"/>
      <c r="CP154" s="54"/>
      <c r="CQ154" s="54"/>
      <c r="CS154" s="54"/>
      <c r="DH154" s="54"/>
      <c r="DI154" s="54"/>
    </row>
    <row r="155" spans="16:113" s="22" customFormat="1" ht="9" customHeight="1">
      <c r="P155" s="54"/>
      <c r="AF155" s="54"/>
      <c r="AG155" s="54"/>
      <c r="BC155" s="54"/>
      <c r="BU155" s="54"/>
      <c r="BV155" s="54"/>
      <c r="CP155" s="54"/>
      <c r="CQ155" s="54"/>
      <c r="CS155" s="54"/>
      <c r="DH155" s="54"/>
      <c r="DI155" s="54"/>
    </row>
    <row r="156" spans="16:113" s="22" customFormat="1" ht="9" customHeight="1">
      <c r="P156" s="54"/>
      <c r="AF156" s="54"/>
      <c r="AG156" s="54"/>
      <c r="BC156" s="54"/>
      <c r="BU156" s="54"/>
      <c r="BV156" s="54"/>
      <c r="CP156" s="54"/>
      <c r="CQ156" s="54"/>
      <c r="CS156" s="54"/>
      <c r="DH156" s="54"/>
      <c r="DI156" s="54"/>
    </row>
    <row r="157" spans="16:113" s="22" customFormat="1" ht="9" customHeight="1">
      <c r="P157" s="54"/>
      <c r="AF157" s="54"/>
      <c r="AG157" s="54"/>
      <c r="BC157" s="54"/>
      <c r="BU157" s="54"/>
      <c r="BV157" s="54"/>
      <c r="CP157" s="54"/>
      <c r="CQ157" s="54"/>
      <c r="CS157" s="54"/>
      <c r="DH157" s="54"/>
      <c r="DI157" s="54"/>
    </row>
    <row r="158" spans="16:113" s="22" customFormat="1" ht="9" customHeight="1">
      <c r="P158" s="54"/>
      <c r="AF158" s="54"/>
      <c r="AG158" s="54"/>
      <c r="BC158" s="54"/>
      <c r="BU158" s="54"/>
      <c r="BV158" s="54"/>
      <c r="CP158" s="54"/>
      <c r="CQ158" s="54"/>
      <c r="CS158" s="54"/>
      <c r="DH158" s="54"/>
      <c r="DI158" s="54"/>
    </row>
    <row r="159" spans="16:113" s="22" customFormat="1" ht="9" customHeight="1">
      <c r="P159" s="54"/>
      <c r="AF159" s="54"/>
      <c r="AG159" s="54"/>
      <c r="BC159" s="54"/>
      <c r="BU159" s="54"/>
      <c r="BV159" s="54"/>
      <c r="CP159" s="54"/>
      <c r="CQ159" s="54"/>
      <c r="CS159" s="54"/>
      <c r="DH159" s="54"/>
      <c r="DI159" s="54"/>
    </row>
    <row r="160" spans="16:113" s="22" customFormat="1" ht="9" customHeight="1">
      <c r="P160" s="54"/>
      <c r="AF160" s="54"/>
      <c r="AG160" s="54"/>
      <c r="BC160" s="54"/>
      <c r="BU160" s="54"/>
      <c r="BV160" s="54"/>
      <c r="CP160" s="54"/>
      <c r="CQ160" s="54"/>
      <c r="CS160" s="54"/>
      <c r="DH160" s="54"/>
      <c r="DI160" s="54"/>
    </row>
    <row r="161" spans="16:113" s="22" customFormat="1" ht="9" customHeight="1">
      <c r="P161" s="54"/>
      <c r="AF161" s="54"/>
      <c r="AG161" s="54"/>
      <c r="BC161" s="54"/>
      <c r="BU161" s="54"/>
      <c r="BV161" s="54"/>
      <c r="CP161" s="54"/>
      <c r="CQ161" s="54"/>
      <c r="CS161" s="54"/>
      <c r="DH161" s="54"/>
      <c r="DI161" s="54"/>
    </row>
    <row r="162" spans="16:113" s="22" customFormat="1" ht="9" customHeight="1">
      <c r="P162" s="54"/>
      <c r="AF162" s="54"/>
      <c r="AG162" s="54"/>
      <c r="BC162" s="54"/>
      <c r="BU162" s="54"/>
      <c r="BV162" s="54"/>
      <c r="CP162" s="54"/>
      <c r="CQ162" s="54"/>
      <c r="CS162" s="54"/>
      <c r="DH162" s="54"/>
      <c r="DI162" s="54"/>
    </row>
    <row r="163" spans="16:113" s="22" customFormat="1" ht="9" customHeight="1">
      <c r="P163" s="54"/>
      <c r="AF163" s="54"/>
      <c r="AG163" s="54"/>
      <c r="BC163" s="54"/>
      <c r="BU163" s="54"/>
      <c r="BV163" s="54"/>
      <c r="CP163" s="54"/>
      <c r="CQ163" s="54"/>
      <c r="CS163" s="54"/>
      <c r="DH163" s="54"/>
      <c r="DI163" s="54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6:113" s="22" customFormat="1" ht="9" customHeight="1">
      <c r="P234" s="54"/>
      <c r="AF234" s="54"/>
      <c r="AG234" s="54"/>
      <c r="BC234" s="54"/>
      <c r="BU234" s="54"/>
      <c r="BV234" s="54"/>
      <c r="CP234" s="54"/>
      <c r="CQ234" s="54"/>
      <c r="CS234" s="54"/>
      <c r="DH234" s="54"/>
      <c r="DI234" s="54"/>
    </row>
    <row r="235" spans="14:113" s="6" customFormat="1" ht="9" customHeight="1">
      <c r="N235" s="22"/>
      <c r="O235" s="22"/>
      <c r="P235" s="54"/>
      <c r="Q235" s="22"/>
      <c r="AD235" s="22"/>
      <c r="AF235" s="55"/>
      <c r="AG235" s="54"/>
      <c r="BC235" s="54"/>
      <c r="BE235" s="22"/>
      <c r="BU235" s="54"/>
      <c r="BV235" s="54"/>
      <c r="CP235" s="54"/>
      <c r="CQ235" s="54"/>
      <c r="CS235" s="54"/>
      <c r="DF235" s="22"/>
      <c r="DH235" s="54"/>
      <c r="DI235" s="54"/>
    </row>
    <row r="236" spans="14:113" s="6" customFormat="1" ht="9" customHeight="1">
      <c r="N236" s="22"/>
      <c r="O236" s="22"/>
      <c r="P236" s="54"/>
      <c r="Q236" s="22"/>
      <c r="AD236" s="22"/>
      <c r="AF236" s="55"/>
      <c r="AG236" s="54"/>
      <c r="BC236" s="54"/>
      <c r="BE236" s="22"/>
      <c r="BU236" s="54"/>
      <c r="BV236" s="54"/>
      <c r="CP236" s="54"/>
      <c r="CQ236" s="54"/>
      <c r="CS236" s="54"/>
      <c r="DF236" s="22"/>
      <c r="DH236" s="54"/>
      <c r="DI236" s="54"/>
    </row>
    <row r="237" spans="14:113" s="6" customFormat="1" ht="9" customHeight="1">
      <c r="N237" s="22"/>
      <c r="O237" s="22"/>
      <c r="P237" s="54"/>
      <c r="Q237" s="22"/>
      <c r="AD237" s="22"/>
      <c r="AF237" s="55"/>
      <c r="AG237" s="54"/>
      <c r="BC237" s="54"/>
      <c r="BE237" s="22"/>
      <c r="BU237" s="54"/>
      <c r="BV237" s="54"/>
      <c r="CP237" s="54"/>
      <c r="CQ237" s="54"/>
      <c r="CS237" s="54"/>
      <c r="DF237" s="22"/>
      <c r="DH237" s="54"/>
      <c r="DI237" s="54"/>
    </row>
    <row r="238" spans="14:113" s="6" customFormat="1" ht="9" customHeight="1">
      <c r="N238" s="22"/>
      <c r="O238" s="22"/>
      <c r="P238" s="54"/>
      <c r="Q238" s="22"/>
      <c r="AD238" s="22"/>
      <c r="AF238" s="55"/>
      <c r="AG238" s="54"/>
      <c r="BC238" s="54"/>
      <c r="BE238" s="22"/>
      <c r="BU238" s="54"/>
      <c r="BV238" s="54"/>
      <c r="CP238" s="54"/>
      <c r="CQ238" s="54"/>
      <c r="CS238" s="54"/>
      <c r="DF238" s="22"/>
      <c r="DH238" s="54"/>
      <c r="DI238" s="54"/>
    </row>
    <row r="239" spans="14:113" s="6" customFormat="1" ht="9" customHeight="1">
      <c r="N239" s="22"/>
      <c r="O239" s="22"/>
      <c r="P239" s="54"/>
      <c r="Q239" s="22"/>
      <c r="AD239" s="22"/>
      <c r="AF239" s="55"/>
      <c r="AG239" s="54"/>
      <c r="BC239" s="54"/>
      <c r="BE239" s="22"/>
      <c r="BU239" s="54"/>
      <c r="BV239" s="54"/>
      <c r="CP239" s="54"/>
      <c r="CQ239" s="54"/>
      <c r="CS239" s="54"/>
      <c r="DF239" s="22"/>
      <c r="DH239" s="54"/>
      <c r="DI239" s="54"/>
    </row>
    <row r="240" spans="14:113" s="6" customFormat="1" ht="9" customHeight="1">
      <c r="N240" s="22"/>
      <c r="O240" s="22"/>
      <c r="P240" s="54"/>
      <c r="Q240" s="22"/>
      <c r="AD240" s="22"/>
      <c r="AF240" s="55"/>
      <c r="AG240" s="54"/>
      <c r="BC240" s="54"/>
      <c r="BE240" s="22"/>
      <c r="BU240" s="54"/>
      <c r="BV240" s="54"/>
      <c r="CP240" s="54"/>
      <c r="CQ240" s="54"/>
      <c r="CS240" s="54"/>
      <c r="DF240" s="22"/>
      <c r="DH240" s="54"/>
      <c r="DI240" s="54"/>
    </row>
    <row r="241" spans="14:113" s="6" customFormat="1" ht="9" customHeight="1">
      <c r="N241" s="22"/>
      <c r="O241" s="22"/>
      <c r="P241" s="54"/>
      <c r="Q241" s="22"/>
      <c r="AD241" s="22"/>
      <c r="AF241" s="55"/>
      <c r="AG241" s="54"/>
      <c r="BC241" s="54"/>
      <c r="BE241" s="22"/>
      <c r="BU241" s="54"/>
      <c r="BV241" s="54"/>
      <c r="CP241" s="54"/>
      <c r="CQ241" s="54"/>
      <c r="CS241" s="54"/>
      <c r="DF241" s="22"/>
      <c r="DH241" s="54"/>
      <c r="DI241" s="54"/>
    </row>
    <row r="242" spans="14:113" s="6" customFormat="1" ht="9" customHeight="1">
      <c r="N242" s="22"/>
      <c r="O242" s="22"/>
      <c r="P242" s="54"/>
      <c r="Q242" s="22"/>
      <c r="AD242" s="22"/>
      <c r="AF242" s="55"/>
      <c r="AG242" s="54"/>
      <c r="BC242" s="54"/>
      <c r="BE242" s="22"/>
      <c r="BU242" s="54"/>
      <c r="BV242" s="54"/>
      <c r="CP242" s="54"/>
      <c r="CQ242" s="54"/>
      <c r="CS242" s="54"/>
      <c r="DF242" s="22"/>
      <c r="DH242" s="54"/>
      <c r="DI242" s="54"/>
    </row>
    <row r="243" spans="14:113" s="6" customFormat="1" ht="9" customHeight="1">
      <c r="N243" s="22"/>
      <c r="O243" s="22"/>
      <c r="P243" s="54"/>
      <c r="Q243" s="22"/>
      <c r="AD243" s="22"/>
      <c r="AF243" s="55"/>
      <c r="AG243" s="54"/>
      <c r="BC243" s="54"/>
      <c r="BE243" s="22"/>
      <c r="BU243" s="54"/>
      <c r="BV243" s="54"/>
      <c r="CP243" s="54"/>
      <c r="CQ243" s="54"/>
      <c r="CS243" s="54"/>
      <c r="DF243" s="22"/>
      <c r="DH243" s="54"/>
      <c r="DI243" s="54"/>
    </row>
    <row r="244" spans="14:113" s="6" customFormat="1" ht="9" customHeight="1">
      <c r="N244" s="22"/>
      <c r="O244" s="22"/>
      <c r="P244" s="54"/>
      <c r="Q244" s="22"/>
      <c r="AD244" s="22"/>
      <c r="AF244" s="55"/>
      <c r="AG244" s="54"/>
      <c r="BC244" s="54"/>
      <c r="BE244" s="22"/>
      <c r="BU244" s="54"/>
      <c r="BV244" s="54"/>
      <c r="CP244" s="54"/>
      <c r="CQ244" s="54"/>
      <c r="CS244" s="54"/>
      <c r="DF244" s="22"/>
      <c r="DH244" s="54"/>
      <c r="DI244" s="54"/>
    </row>
    <row r="245" spans="14:113" s="6" customFormat="1" ht="9" customHeight="1">
      <c r="N245" s="22"/>
      <c r="O245" s="22"/>
      <c r="P245" s="54"/>
      <c r="Q245" s="22"/>
      <c r="AD245" s="22"/>
      <c r="AF245" s="55"/>
      <c r="AG245" s="54"/>
      <c r="BC245" s="54"/>
      <c r="BE245" s="22"/>
      <c r="BU245" s="54"/>
      <c r="BV245" s="54"/>
      <c r="CP245" s="54"/>
      <c r="CQ245" s="54"/>
      <c r="CS245" s="54"/>
      <c r="DF245" s="22"/>
      <c r="DH245" s="54"/>
      <c r="DI245" s="54"/>
    </row>
    <row r="246" spans="14:113" s="6" customFormat="1" ht="9" customHeight="1">
      <c r="N246" s="22"/>
      <c r="O246" s="22"/>
      <c r="P246" s="54"/>
      <c r="Q246" s="22"/>
      <c r="AD246" s="22"/>
      <c r="AF246" s="55"/>
      <c r="AG246" s="54"/>
      <c r="BC246" s="54"/>
      <c r="BE246" s="22"/>
      <c r="BU246" s="54"/>
      <c r="BV246" s="54"/>
      <c r="CP246" s="54"/>
      <c r="CQ246" s="54"/>
      <c r="CS246" s="54"/>
      <c r="DF246" s="22"/>
      <c r="DH246" s="54"/>
      <c r="DI246" s="54"/>
    </row>
    <row r="247" spans="14:113" s="6" customFormat="1" ht="9" customHeight="1">
      <c r="N247" s="22"/>
      <c r="O247" s="22"/>
      <c r="P247" s="54"/>
      <c r="Q247" s="22"/>
      <c r="AD247" s="22"/>
      <c r="AF247" s="55"/>
      <c r="AG247" s="54"/>
      <c r="BC247" s="54"/>
      <c r="BE247" s="22"/>
      <c r="BU247" s="54"/>
      <c r="BV247" s="54"/>
      <c r="CP247" s="54"/>
      <c r="CQ247" s="54"/>
      <c r="CS247" s="54"/>
      <c r="DF247" s="22"/>
      <c r="DH247" s="54"/>
      <c r="DI247" s="54"/>
    </row>
    <row r="248" spans="14:113" s="6" customFormat="1" ht="9" customHeight="1">
      <c r="N248" s="22"/>
      <c r="O248" s="22"/>
      <c r="P248" s="54"/>
      <c r="Q248" s="22"/>
      <c r="AD248" s="22"/>
      <c r="AF248" s="55"/>
      <c r="AG248" s="54"/>
      <c r="BC248" s="54"/>
      <c r="BE248" s="22"/>
      <c r="BU248" s="54"/>
      <c r="BV248" s="54"/>
      <c r="CP248" s="54"/>
      <c r="CQ248" s="54"/>
      <c r="CS248" s="54"/>
      <c r="DF248" s="22"/>
      <c r="DH248" s="54"/>
      <c r="DI248" s="54"/>
    </row>
    <row r="249" spans="14:113" s="6" customFormat="1" ht="9" customHeight="1">
      <c r="N249" s="22"/>
      <c r="O249" s="22"/>
      <c r="P249" s="54"/>
      <c r="Q249" s="22"/>
      <c r="AD249" s="22"/>
      <c r="AF249" s="55"/>
      <c r="AG249" s="54"/>
      <c r="BC249" s="54"/>
      <c r="BE249" s="22"/>
      <c r="BU249" s="54"/>
      <c r="BV249" s="54"/>
      <c r="CP249" s="54"/>
      <c r="CQ249" s="54"/>
      <c r="CS249" s="54"/>
      <c r="DF249" s="22"/>
      <c r="DH249" s="54"/>
      <c r="DI249" s="54"/>
    </row>
    <row r="250" spans="14:113" s="6" customFormat="1" ht="9" customHeight="1">
      <c r="N250" s="22"/>
      <c r="O250" s="22"/>
      <c r="P250" s="54"/>
      <c r="Q250" s="22"/>
      <c r="AD250" s="22"/>
      <c r="AF250" s="55"/>
      <c r="AG250" s="54"/>
      <c r="BC250" s="54"/>
      <c r="BE250" s="22"/>
      <c r="BU250" s="54"/>
      <c r="BV250" s="54"/>
      <c r="CP250" s="54"/>
      <c r="CQ250" s="54"/>
      <c r="CS250" s="54"/>
      <c r="DF250" s="22"/>
      <c r="DH250" s="54"/>
      <c r="DI250" s="54"/>
    </row>
    <row r="251" spans="14:113" s="6" customFormat="1" ht="9" customHeight="1">
      <c r="N251" s="22"/>
      <c r="O251" s="22"/>
      <c r="P251" s="54"/>
      <c r="Q251" s="22"/>
      <c r="AD251" s="22"/>
      <c r="AF251" s="55"/>
      <c r="AG251" s="54"/>
      <c r="BC251" s="54"/>
      <c r="BE251" s="22"/>
      <c r="BU251" s="54"/>
      <c r="BV251" s="54"/>
      <c r="CP251" s="54"/>
      <c r="CQ251" s="54"/>
      <c r="CS251" s="54"/>
      <c r="DF251" s="22"/>
      <c r="DH251" s="54"/>
      <c r="DI251" s="54"/>
    </row>
    <row r="252" spans="14:113" s="6" customFormat="1" ht="9" customHeight="1">
      <c r="N252" s="22"/>
      <c r="O252" s="22"/>
      <c r="P252" s="54"/>
      <c r="Q252" s="22"/>
      <c r="AD252" s="22"/>
      <c r="AF252" s="55"/>
      <c r="AG252" s="54"/>
      <c r="BC252" s="54"/>
      <c r="BE252" s="22"/>
      <c r="BU252" s="54"/>
      <c r="BV252" s="54"/>
      <c r="CP252" s="54"/>
      <c r="CQ252" s="54"/>
      <c r="CS252" s="54"/>
      <c r="DF252" s="22"/>
      <c r="DH252" s="54"/>
      <c r="DI252" s="54"/>
    </row>
    <row r="253" spans="14:113" s="6" customFormat="1" ht="9" customHeight="1">
      <c r="N253" s="22"/>
      <c r="O253" s="22"/>
      <c r="P253" s="54"/>
      <c r="Q253" s="22"/>
      <c r="AD253" s="22"/>
      <c r="AF253" s="55"/>
      <c r="AG253" s="54"/>
      <c r="BC253" s="54"/>
      <c r="BE253" s="22"/>
      <c r="BU253" s="54"/>
      <c r="BV253" s="54"/>
      <c r="CP253" s="54"/>
      <c r="CQ253" s="54"/>
      <c r="CS253" s="54"/>
      <c r="DF253" s="22"/>
      <c r="DH253" s="54"/>
      <c r="DI253" s="54"/>
    </row>
    <row r="254" spans="14:113" s="6" customFormat="1" ht="9" customHeight="1">
      <c r="N254" s="22"/>
      <c r="O254" s="22"/>
      <c r="P254" s="54"/>
      <c r="Q254" s="22"/>
      <c r="AD254" s="22"/>
      <c r="AF254" s="55"/>
      <c r="AG254" s="54"/>
      <c r="BC254" s="54"/>
      <c r="BE254" s="22"/>
      <c r="BU254" s="54"/>
      <c r="BV254" s="54"/>
      <c r="CP254" s="54"/>
      <c r="CQ254" s="54"/>
      <c r="CS254" s="54"/>
      <c r="DF254" s="22"/>
      <c r="DH254" s="54"/>
      <c r="DI254" s="54"/>
    </row>
    <row r="255" spans="14:113" s="6" customFormat="1" ht="9" customHeight="1">
      <c r="N255" s="22"/>
      <c r="O255" s="22"/>
      <c r="P255" s="54"/>
      <c r="Q255" s="22"/>
      <c r="AD255" s="22"/>
      <c r="AF255" s="55"/>
      <c r="AG255" s="54"/>
      <c r="BC255" s="54"/>
      <c r="BE255" s="22"/>
      <c r="BU255" s="54"/>
      <c r="BV255" s="54"/>
      <c r="CP255" s="54"/>
      <c r="CQ255" s="54"/>
      <c r="CS255" s="54"/>
      <c r="DF255" s="22"/>
      <c r="DH255" s="54"/>
      <c r="DI255" s="54"/>
    </row>
    <row r="256" spans="14:113" s="6" customFormat="1" ht="9" customHeight="1">
      <c r="N256" s="22"/>
      <c r="O256" s="22"/>
      <c r="P256" s="54"/>
      <c r="Q256" s="22"/>
      <c r="AD256" s="22"/>
      <c r="AF256" s="55"/>
      <c r="AG256" s="54"/>
      <c r="BC256" s="54"/>
      <c r="BE256" s="22"/>
      <c r="BU256" s="54"/>
      <c r="BV256" s="54"/>
      <c r="CP256" s="54"/>
      <c r="CQ256" s="54"/>
      <c r="CS256" s="54"/>
      <c r="DF256" s="22"/>
      <c r="DH256" s="54"/>
      <c r="DI256" s="54"/>
    </row>
    <row r="257" spans="14:113" s="6" customFormat="1" ht="9" customHeight="1">
      <c r="N257" s="22"/>
      <c r="O257" s="22"/>
      <c r="P257" s="54"/>
      <c r="Q257" s="22"/>
      <c r="AD257" s="22"/>
      <c r="AF257" s="55"/>
      <c r="AG257" s="54"/>
      <c r="BC257" s="54"/>
      <c r="BE257" s="22"/>
      <c r="BU257" s="54"/>
      <c r="BV257" s="54"/>
      <c r="CP257" s="54"/>
      <c r="CQ257" s="54"/>
      <c r="CS257" s="54"/>
      <c r="DF257" s="22"/>
      <c r="DH257" s="54"/>
      <c r="DI257" s="54"/>
    </row>
    <row r="258" spans="14:113" s="6" customFormat="1" ht="9" customHeight="1">
      <c r="N258" s="22"/>
      <c r="O258" s="22"/>
      <c r="P258" s="54"/>
      <c r="Q258" s="22"/>
      <c r="AD258" s="22"/>
      <c r="AF258" s="55"/>
      <c r="AG258" s="54"/>
      <c r="BC258" s="54"/>
      <c r="BE258" s="22"/>
      <c r="BU258" s="54"/>
      <c r="BV258" s="54"/>
      <c r="CP258" s="54"/>
      <c r="CQ258" s="54"/>
      <c r="CS258" s="54"/>
      <c r="DF258" s="22"/>
      <c r="DH258" s="54"/>
      <c r="DI258" s="54"/>
    </row>
    <row r="259" spans="14:113" s="6" customFormat="1" ht="9" customHeight="1">
      <c r="N259" s="22"/>
      <c r="O259" s="22"/>
      <c r="P259" s="54"/>
      <c r="Q259" s="22"/>
      <c r="AD259" s="22"/>
      <c r="AF259" s="55"/>
      <c r="AG259" s="54"/>
      <c r="BC259" s="54"/>
      <c r="BE259" s="22"/>
      <c r="BU259" s="54"/>
      <c r="BV259" s="54"/>
      <c r="CP259" s="54"/>
      <c r="CQ259" s="54"/>
      <c r="CS259" s="54"/>
      <c r="DF259" s="22"/>
      <c r="DH259" s="54"/>
      <c r="DI259" s="54"/>
    </row>
    <row r="260" spans="14:113" s="6" customFormat="1" ht="9" customHeight="1">
      <c r="N260" s="22"/>
      <c r="O260" s="22"/>
      <c r="P260" s="54"/>
      <c r="Q260" s="22"/>
      <c r="AD260" s="22"/>
      <c r="AF260" s="55"/>
      <c r="AG260" s="54"/>
      <c r="BC260" s="54"/>
      <c r="BE260" s="22"/>
      <c r="BU260" s="54"/>
      <c r="BV260" s="54"/>
      <c r="CP260" s="54"/>
      <c r="CQ260" s="54"/>
      <c r="CS260" s="54"/>
      <c r="DF260" s="22"/>
      <c r="DH260" s="54"/>
      <c r="DI260" s="54"/>
    </row>
    <row r="261" spans="14:113" s="6" customFormat="1" ht="9" customHeight="1">
      <c r="N261" s="22"/>
      <c r="O261" s="22"/>
      <c r="P261" s="54"/>
      <c r="Q261" s="22"/>
      <c r="AD261" s="22"/>
      <c r="AF261" s="55"/>
      <c r="AG261" s="54"/>
      <c r="BC261" s="54"/>
      <c r="BE261" s="22"/>
      <c r="BU261" s="54"/>
      <c r="BV261" s="54"/>
      <c r="CP261" s="54"/>
      <c r="CQ261" s="54"/>
      <c r="CS261" s="54"/>
      <c r="DF261" s="22"/>
      <c r="DH261" s="54"/>
      <c r="DI261" s="54"/>
    </row>
    <row r="262" spans="14:113" s="6" customFormat="1" ht="9" customHeight="1">
      <c r="N262" s="22"/>
      <c r="O262" s="22"/>
      <c r="P262" s="54"/>
      <c r="Q262" s="22"/>
      <c r="AD262" s="22"/>
      <c r="AF262" s="55"/>
      <c r="AG262" s="54"/>
      <c r="BC262" s="54"/>
      <c r="BE262" s="22"/>
      <c r="BU262" s="54"/>
      <c r="BV262" s="54"/>
      <c r="CP262" s="54"/>
      <c r="CQ262" s="54"/>
      <c r="CS262" s="54"/>
      <c r="DF262" s="22"/>
      <c r="DH262" s="54"/>
      <c r="DI262" s="54"/>
    </row>
    <row r="263" spans="14:113" s="6" customFormat="1" ht="9" customHeight="1">
      <c r="N263" s="22"/>
      <c r="O263" s="22"/>
      <c r="P263" s="54"/>
      <c r="Q263" s="22"/>
      <c r="AD263" s="22"/>
      <c r="AF263" s="55"/>
      <c r="AG263" s="54"/>
      <c r="BC263" s="54"/>
      <c r="BE263" s="22"/>
      <c r="BU263" s="54"/>
      <c r="BV263" s="54"/>
      <c r="CP263" s="54"/>
      <c r="CQ263" s="54"/>
      <c r="CS263" s="54"/>
      <c r="DF263" s="22"/>
      <c r="DH263" s="54"/>
      <c r="DI263" s="54"/>
    </row>
    <row r="264" spans="14:113" s="6" customFormat="1" ht="9" customHeight="1">
      <c r="N264" s="22"/>
      <c r="O264" s="22"/>
      <c r="P264" s="54"/>
      <c r="Q264" s="22"/>
      <c r="AD264" s="22"/>
      <c r="AF264" s="55"/>
      <c r="AG264" s="54"/>
      <c r="BC264" s="54"/>
      <c r="BE264" s="22"/>
      <c r="BU264" s="54"/>
      <c r="BV264" s="54"/>
      <c r="CP264" s="54"/>
      <c r="CQ264" s="54"/>
      <c r="CS264" s="54"/>
      <c r="DF264" s="22"/>
      <c r="DH264" s="54"/>
      <c r="DI264" s="54"/>
    </row>
    <row r="265" spans="14:113" s="6" customFormat="1" ht="9" customHeight="1">
      <c r="N265" s="22"/>
      <c r="O265" s="22"/>
      <c r="P265" s="54"/>
      <c r="Q265" s="22"/>
      <c r="AD265" s="22"/>
      <c r="AF265" s="55"/>
      <c r="AG265" s="54"/>
      <c r="BC265" s="54"/>
      <c r="BE265" s="22"/>
      <c r="BU265" s="54"/>
      <c r="BV265" s="54"/>
      <c r="CP265" s="54"/>
      <c r="CQ265" s="54"/>
      <c r="CS265" s="54"/>
      <c r="DF265" s="22"/>
      <c r="DH265" s="54"/>
      <c r="DI265" s="54"/>
    </row>
    <row r="266" spans="14:113" s="6" customFormat="1" ht="9" customHeight="1">
      <c r="N266" s="22"/>
      <c r="O266" s="22"/>
      <c r="P266" s="54"/>
      <c r="Q266" s="22"/>
      <c r="AD266" s="22"/>
      <c r="AF266" s="55"/>
      <c r="AG266" s="54"/>
      <c r="BC266" s="54"/>
      <c r="BE266" s="22"/>
      <c r="BU266" s="54"/>
      <c r="BV266" s="54"/>
      <c r="CP266" s="54"/>
      <c r="CQ266" s="54"/>
      <c r="CS266" s="54"/>
      <c r="DF266" s="22"/>
      <c r="DH266" s="54"/>
      <c r="DI266" s="54"/>
    </row>
    <row r="267" spans="14:113" s="6" customFormat="1" ht="9" customHeight="1">
      <c r="N267" s="22"/>
      <c r="O267" s="22"/>
      <c r="P267" s="54"/>
      <c r="Q267" s="22"/>
      <c r="AD267" s="22"/>
      <c r="AF267" s="55"/>
      <c r="AG267" s="54"/>
      <c r="BC267" s="54"/>
      <c r="BE267" s="22"/>
      <c r="BU267" s="54"/>
      <c r="BV267" s="54"/>
      <c r="CP267" s="54"/>
      <c r="CQ267" s="54"/>
      <c r="CS267" s="54"/>
      <c r="DF267" s="22"/>
      <c r="DH267" s="54"/>
      <c r="DI267" s="54"/>
    </row>
    <row r="268" spans="14:113" s="6" customFormat="1" ht="9" customHeight="1">
      <c r="N268" s="22"/>
      <c r="O268" s="22"/>
      <c r="P268" s="54"/>
      <c r="Q268" s="22"/>
      <c r="AD268" s="22"/>
      <c r="AF268" s="55"/>
      <c r="AG268" s="54"/>
      <c r="BC268" s="54"/>
      <c r="BE268" s="22"/>
      <c r="BU268" s="54"/>
      <c r="BV268" s="54"/>
      <c r="CP268" s="54"/>
      <c r="CQ268" s="54"/>
      <c r="CS268" s="54"/>
      <c r="DF268" s="22"/>
      <c r="DH268" s="54"/>
      <c r="DI268" s="54"/>
    </row>
    <row r="269" spans="14:113" s="6" customFormat="1" ht="9" customHeight="1">
      <c r="N269" s="22"/>
      <c r="O269" s="22"/>
      <c r="P269" s="54"/>
      <c r="Q269" s="22"/>
      <c r="AD269" s="22"/>
      <c r="AF269" s="55"/>
      <c r="AG269" s="54"/>
      <c r="BC269" s="54"/>
      <c r="BE269" s="22"/>
      <c r="BU269" s="54"/>
      <c r="BV269" s="54"/>
      <c r="CP269" s="54"/>
      <c r="CQ269" s="54"/>
      <c r="CS269" s="54"/>
      <c r="DF269" s="22"/>
      <c r="DH269" s="54"/>
      <c r="DI269" s="54"/>
    </row>
    <row r="270" spans="14:113" s="6" customFormat="1" ht="9" customHeight="1">
      <c r="N270" s="22"/>
      <c r="O270" s="22"/>
      <c r="P270" s="54"/>
      <c r="Q270" s="22"/>
      <c r="AD270" s="22"/>
      <c r="AF270" s="55"/>
      <c r="AG270" s="54"/>
      <c r="BC270" s="54"/>
      <c r="BE270" s="22"/>
      <c r="BU270" s="54"/>
      <c r="BV270" s="54"/>
      <c r="CP270" s="54"/>
      <c r="CQ270" s="54"/>
      <c r="CS270" s="54"/>
      <c r="DF270" s="22"/>
      <c r="DH270" s="54"/>
      <c r="DI270" s="54"/>
    </row>
    <row r="271" spans="14:113" s="6" customFormat="1" ht="9" customHeight="1">
      <c r="N271" s="22"/>
      <c r="O271" s="22"/>
      <c r="P271" s="54"/>
      <c r="Q271" s="22"/>
      <c r="AD271" s="22"/>
      <c r="AF271" s="55"/>
      <c r="AG271" s="54"/>
      <c r="BC271" s="54"/>
      <c r="BE271" s="22"/>
      <c r="BU271" s="54"/>
      <c r="BV271" s="54"/>
      <c r="CP271" s="54"/>
      <c r="CQ271" s="54"/>
      <c r="CS271" s="54"/>
      <c r="DF271" s="22"/>
      <c r="DH271" s="54"/>
      <c r="DI271" s="54"/>
    </row>
    <row r="272" spans="14:113" s="6" customFormat="1" ht="9" customHeight="1">
      <c r="N272" s="22"/>
      <c r="O272" s="22"/>
      <c r="P272" s="54"/>
      <c r="Q272" s="22"/>
      <c r="AD272" s="22"/>
      <c r="AF272" s="55"/>
      <c r="AG272" s="54"/>
      <c r="BC272" s="54"/>
      <c r="BE272" s="22"/>
      <c r="BU272" s="54"/>
      <c r="BV272" s="54"/>
      <c r="CP272" s="54"/>
      <c r="CQ272" s="54"/>
      <c r="CS272" s="54"/>
      <c r="DF272" s="22"/>
      <c r="DH272" s="54"/>
      <c r="DI272" s="54"/>
    </row>
    <row r="273" spans="14:113" s="6" customFormat="1" ht="9" customHeight="1">
      <c r="N273" s="22"/>
      <c r="O273" s="22"/>
      <c r="P273" s="54"/>
      <c r="Q273" s="22"/>
      <c r="AD273" s="22"/>
      <c r="AF273" s="55"/>
      <c r="AG273" s="54"/>
      <c r="BC273" s="54"/>
      <c r="BE273" s="22"/>
      <c r="BU273" s="54"/>
      <c r="BV273" s="54"/>
      <c r="CP273" s="54"/>
      <c r="CQ273" s="54"/>
      <c r="CS273" s="54"/>
      <c r="DF273" s="22"/>
      <c r="DH273" s="54"/>
      <c r="DI273" s="54"/>
    </row>
    <row r="274" spans="14:113" s="6" customFormat="1" ht="9" customHeight="1">
      <c r="N274" s="22"/>
      <c r="O274" s="22"/>
      <c r="P274" s="54"/>
      <c r="Q274" s="22"/>
      <c r="AD274" s="22"/>
      <c r="AF274" s="55"/>
      <c r="AG274" s="54"/>
      <c r="BC274" s="54"/>
      <c r="BE274" s="22"/>
      <c r="BU274" s="54"/>
      <c r="BV274" s="54"/>
      <c r="CP274" s="54"/>
      <c r="CQ274" s="54"/>
      <c r="CS274" s="54"/>
      <c r="DF274" s="22"/>
      <c r="DH274" s="54"/>
      <c r="DI274" s="54"/>
    </row>
    <row r="275" spans="14:113" s="6" customFormat="1" ht="9" customHeight="1">
      <c r="N275" s="22"/>
      <c r="O275" s="22"/>
      <c r="P275" s="54"/>
      <c r="Q275" s="22"/>
      <c r="AD275" s="22"/>
      <c r="AF275" s="55"/>
      <c r="AG275" s="54"/>
      <c r="BC275" s="54"/>
      <c r="BE275" s="22"/>
      <c r="BU275" s="54"/>
      <c r="BV275" s="54"/>
      <c r="CP275" s="54"/>
      <c r="CQ275" s="54"/>
      <c r="CS275" s="54"/>
      <c r="DF275" s="22"/>
      <c r="DH275" s="54"/>
      <c r="DI275" s="54"/>
    </row>
    <row r="276" spans="14:113" s="6" customFormat="1" ht="9" customHeight="1">
      <c r="N276" s="22"/>
      <c r="O276" s="22"/>
      <c r="P276" s="54"/>
      <c r="Q276" s="22"/>
      <c r="AD276" s="22"/>
      <c r="AF276" s="55"/>
      <c r="AG276" s="54"/>
      <c r="BC276" s="54"/>
      <c r="BE276" s="22"/>
      <c r="BU276" s="54"/>
      <c r="BV276" s="54"/>
      <c r="CP276" s="54"/>
      <c r="CQ276" s="54"/>
      <c r="CS276" s="54"/>
      <c r="DF276" s="22"/>
      <c r="DH276" s="54"/>
      <c r="DI276" s="54"/>
    </row>
    <row r="277" spans="14:113" s="6" customFormat="1" ht="9" customHeight="1">
      <c r="N277" s="22"/>
      <c r="O277" s="22"/>
      <c r="P277" s="54"/>
      <c r="Q277" s="22"/>
      <c r="AD277" s="22"/>
      <c r="AF277" s="55"/>
      <c r="AG277" s="54"/>
      <c r="BC277" s="54"/>
      <c r="BE277" s="22"/>
      <c r="BU277" s="54"/>
      <c r="BV277" s="54"/>
      <c r="CP277" s="54"/>
      <c r="CQ277" s="54"/>
      <c r="CS277" s="54"/>
      <c r="DF277" s="22"/>
      <c r="DH277" s="54"/>
      <c r="DI277" s="54"/>
    </row>
    <row r="278" spans="14:113" s="6" customFormat="1" ht="9" customHeight="1">
      <c r="N278" s="22"/>
      <c r="O278" s="22"/>
      <c r="P278" s="54"/>
      <c r="Q278" s="22"/>
      <c r="AD278" s="22"/>
      <c r="AF278" s="55"/>
      <c r="AG278" s="54"/>
      <c r="BC278" s="54"/>
      <c r="BE278" s="22"/>
      <c r="BU278" s="54"/>
      <c r="BV278" s="54"/>
      <c r="CP278" s="54"/>
      <c r="CQ278" s="54"/>
      <c r="CS278" s="54"/>
      <c r="DF278" s="22"/>
      <c r="DH278" s="54"/>
      <c r="DI278" s="54"/>
    </row>
    <row r="279" spans="14:113" s="6" customFormat="1" ht="9" customHeight="1">
      <c r="N279" s="22"/>
      <c r="O279" s="22"/>
      <c r="P279" s="54"/>
      <c r="Q279" s="22"/>
      <c r="AD279" s="22"/>
      <c r="AF279" s="55"/>
      <c r="AG279" s="54"/>
      <c r="BC279" s="54"/>
      <c r="BE279" s="22"/>
      <c r="BU279" s="54"/>
      <c r="BV279" s="54"/>
      <c r="CP279" s="54"/>
      <c r="CQ279" s="54"/>
      <c r="CS279" s="54"/>
      <c r="DF279" s="22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  <row r="458" spans="14:113" s="6" customFormat="1" ht="9" customHeight="1">
      <c r="N458" s="22"/>
      <c r="O458" s="22"/>
      <c r="P458" s="54"/>
      <c r="Q458" s="22"/>
      <c r="AD458" s="22"/>
      <c r="AF458" s="55"/>
      <c r="AG458" s="54"/>
      <c r="BC458" s="54"/>
      <c r="BE458" s="22"/>
      <c r="BU458" s="54"/>
      <c r="BV458" s="54"/>
      <c r="CP458" s="54"/>
      <c r="CQ458" s="54"/>
      <c r="CS458" s="54"/>
      <c r="DF458" s="22"/>
      <c r="DH458" s="54"/>
      <c r="DI458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6"/>
  <sheetViews>
    <sheetView tabSelected="1" view="pageBreakPreview" zoomScaleNormal="140" zoomScaleSheetLayoutView="100" zoomScalePageLayoutView="0" workbookViewId="0" topLeftCell="A1">
      <selection activeCell="H25" sqref="H24:H25"/>
    </sheetView>
  </sheetViews>
  <sheetFormatPr defaultColWidth="11.28125" defaultRowHeight="9" customHeight="1"/>
  <cols>
    <col min="1" max="1" width="11.28125" style="21" customWidth="1"/>
    <col min="2" max="2" width="13.28125" style="21" bestFit="1" customWidth="1"/>
    <col min="3" max="3" width="13.140625" style="21" bestFit="1" customWidth="1"/>
    <col min="4" max="4" width="15.28125" style="21" bestFit="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2">
      <c r="A1" s="5" t="s">
        <v>131</v>
      </c>
      <c r="B1" s="5"/>
      <c r="C1" s="57" t="str">
        <f>'生産'!$C$1</f>
        <v>平成25年度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'生産'!$C$1</f>
        <v>平成25年度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'生産'!$C$1</f>
        <v>平成25年度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6" t="s">
        <v>49</v>
      </c>
      <c r="C2" s="136" t="s">
        <v>36</v>
      </c>
      <c r="D2" s="137" t="s">
        <v>37</v>
      </c>
      <c r="E2" s="138"/>
      <c r="F2" s="139"/>
      <c r="G2" s="136" t="s">
        <v>38</v>
      </c>
      <c r="H2" s="136" t="s">
        <v>39</v>
      </c>
      <c r="I2" s="136" t="s">
        <v>40</v>
      </c>
      <c r="J2" s="130" t="s">
        <v>63</v>
      </c>
      <c r="K2" s="140" t="s">
        <v>102</v>
      </c>
      <c r="Q2" s="75"/>
      <c r="R2" s="147" t="s">
        <v>49</v>
      </c>
      <c r="S2" s="147" t="s">
        <v>36</v>
      </c>
      <c r="T2" s="137" t="s">
        <v>37</v>
      </c>
      <c r="U2" s="138"/>
      <c r="V2" s="139"/>
      <c r="W2" s="147" t="s">
        <v>38</v>
      </c>
      <c r="X2" s="136" t="s">
        <v>39</v>
      </c>
      <c r="Y2" s="136" t="s">
        <v>40</v>
      </c>
      <c r="Z2" s="130" t="s">
        <v>63</v>
      </c>
      <c r="AA2" s="148" t="s">
        <v>102</v>
      </c>
      <c r="AG2" s="75"/>
      <c r="AH2" s="147" t="s">
        <v>49</v>
      </c>
      <c r="AI2" s="147" t="s">
        <v>36</v>
      </c>
      <c r="AJ2" s="137" t="s">
        <v>37</v>
      </c>
      <c r="AK2" s="138"/>
      <c r="AL2" s="139"/>
      <c r="AM2" s="147" t="s">
        <v>38</v>
      </c>
      <c r="AN2" s="136" t="s">
        <v>39</v>
      </c>
      <c r="AO2" s="136" t="s">
        <v>40</v>
      </c>
    </row>
    <row r="3" spans="1:41" ht="10.5" customHeight="1">
      <c r="A3" s="76"/>
      <c r="B3" s="141"/>
      <c r="C3" s="141"/>
      <c r="D3" s="142"/>
      <c r="E3" s="143" t="s">
        <v>41</v>
      </c>
      <c r="F3" s="144" t="s">
        <v>42</v>
      </c>
      <c r="G3" s="145"/>
      <c r="H3" s="145" t="s">
        <v>43</v>
      </c>
      <c r="I3" s="145"/>
      <c r="J3" s="76" t="s">
        <v>103</v>
      </c>
      <c r="K3" s="146" t="s">
        <v>40</v>
      </c>
      <c r="Q3" s="76"/>
      <c r="R3" s="141"/>
      <c r="S3" s="141"/>
      <c r="T3" s="142"/>
      <c r="U3" s="143" t="s">
        <v>41</v>
      </c>
      <c r="V3" s="144" t="s">
        <v>42</v>
      </c>
      <c r="W3" s="145"/>
      <c r="X3" s="149" t="s">
        <v>43</v>
      </c>
      <c r="Y3" s="145"/>
      <c r="Z3" s="76"/>
      <c r="AA3" s="146" t="s">
        <v>40</v>
      </c>
      <c r="AG3" s="76"/>
      <c r="AH3" s="141"/>
      <c r="AI3" s="141"/>
      <c r="AJ3" s="142"/>
      <c r="AK3" s="143" t="s">
        <v>41</v>
      </c>
      <c r="AL3" s="144" t="s">
        <v>42</v>
      </c>
      <c r="AM3" s="145"/>
      <c r="AN3" s="149" t="s">
        <v>43</v>
      </c>
      <c r="AO3" s="145"/>
    </row>
    <row r="4" spans="1:41" ht="12">
      <c r="A4" s="77" t="s">
        <v>5</v>
      </c>
      <c r="B4" s="1">
        <v>96352941</v>
      </c>
      <c r="C4" s="1">
        <v>11019089</v>
      </c>
      <c r="D4" s="1">
        <v>8372981</v>
      </c>
      <c r="E4" s="1">
        <v>8599581</v>
      </c>
      <c r="F4" s="1">
        <v>226600</v>
      </c>
      <c r="G4" s="1">
        <v>62993344.92305519</v>
      </c>
      <c r="H4" s="1">
        <v>4993241</v>
      </c>
      <c r="I4" s="1">
        <v>183731596.92305517</v>
      </c>
      <c r="J4" s="1">
        <v>68229</v>
      </c>
      <c r="K4" s="7">
        <v>2692.866624500655</v>
      </c>
      <c r="Q4" s="77" t="s">
        <v>5</v>
      </c>
      <c r="R4" s="8">
        <v>-0.4070349289517101</v>
      </c>
      <c r="S4" s="8">
        <v>22.667021562125576</v>
      </c>
      <c r="T4" s="8">
        <v>2.8125743268573014</v>
      </c>
      <c r="U4" s="8">
        <v>3.021060088044171</v>
      </c>
      <c r="V4" s="8">
        <v>11.36557987752735</v>
      </c>
      <c r="W4" s="8">
        <v>0.5371329457569324</v>
      </c>
      <c r="X4" s="8">
        <v>29.636622174866766</v>
      </c>
      <c r="Y4" s="8">
        <v>1.8568878060653988</v>
      </c>
      <c r="Z4" s="8">
        <v>-0.6639004149377593</v>
      </c>
      <c r="AA4" s="9">
        <v>2.5376355942429507</v>
      </c>
      <c r="AG4" s="77" t="s">
        <v>5</v>
      </c>
      <c r="AH4" s="8">
        <f>B4/$I4*100</f>
        <v>52.442226929727056</v>
      </c>
      <c r="AI4" s="8">
        <f aca="true" t="shared" si="0" ref="AI4:AO4">C4/$I4*100</f>
        <v>5.997383784028544</v>
      </c>
      <c r="AJ4" s="8">
        <f t="shared" si="0"/>
        <v>4.557180768154165</v>
      </c>
      <c r="AK4" s="8">
        <f t="shared" si="0"/>
        <v>4.68051284809842</v>
      </c>
      <c r="AL4" s="8">
        <f t="shared" si="0"/>
        <v>0.12333207994425566</v>
      </c>
      <c r="AM4" s="8">
        <f t="shared" si="0"/>
        <v>34.28552626657685</v>
      </c>
      <c r="AN4" s="8">
        <f t="shared" si="0"/>
        <v>2.717682251513394</v>
      </c>
      <c r="AO4" s="9">
        <f t="shared" si="0"/>
        <v>100</v>
      </c>
    </row>
    <row r="5" spans="1:71" s="6" customFormat="1" ht="12">
      <c r="A5" s="21"/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21"/>
      <c r="M5" s="21"/>
      <c r="N5" s="21"/>
      <c r="O5" s="21"/>
      <c r="P5" s="21"/>
      <c r="Q5" s="21"/>
      <c r="R5" s="21"/>
      <c r="S5" s="21"/>
      <c r="T5" s="21"/>
      <c r="U5" s="21"/>
      <c r="V5" s="8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6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8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s="6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8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s="6" customFormat="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8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59:71" s="6" customFormat="1" ht="12"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59:71" s="6" customFormat="1" ht="12"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59:71" s="6" customFormat="1" ht="12"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59:71" s="6" customFormat="1" ht="12"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59:71" s="6" customFormat="1" ht="12"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="6" customFormat="1" ht="12"/>
    <row r="15" s="6" customFormat="1" ht="12"/>
    <row r="16" s="6" customFormat="1" ht="12"/>
    <row r="17" s="6" customFormat="1" ht="12"/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pans="42:58" s="22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2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22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2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2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2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2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2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2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2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2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2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2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2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9" max="255" man="1"/>
    <brk id="114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2015-11-10T11:13:16Z</cp:lastPrinted>
  <dcterms:created xsi:type="dcterms:W3CDTF">2001-03-03T13:52:28Z</dcterms:created>
  <dcterms:modified xsi:type="dcterms:W3CDTF">2016-10-13T06:24:33Z</dcterms:modified>
  <cp:category/>
  <cp:version/>
  <cp:contentType/>
  <cp:contentStatus/>
</cp:coreProperties>
</file>