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06_本庁_財政課\11財政部門\財政係\公会計\R3\02_照会・通知等\R3.9.13_令和元年度財政状況資料集の作成について（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<sst xmlns="http://schemas.openxmlformats.org/spreadsheetml/2006/main" count="1086" uniqueCount="612">
  <si>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</si>
  <si>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</si>
  <si>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</si>
  <si>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</si>
  <si>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</si>
  <si>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</si>
  <si>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</si>
  <si>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</si>
  <si>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</si>
  <si>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</si>
  <si>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</si>
  <si>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</si>
  <si>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</si>
  <si>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</si>
  <si>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</si>
  <si>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</si>
  <si>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</si>
  <si>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</si>
  <si>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</si>
  <si>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</si>
  <si>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</si>
  <si>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</si>
  <si>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</si>
  <si>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</si>
  <si>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</si>
  <si>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</si>
  <si>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</si>
  <si>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</si>
  <si>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</si>
  <si>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</si>
  <si>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</si>
  <si>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</si>
  <si>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</si>
  <si>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</si>
  <si>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</si>
  <si>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</si>
  <si>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</si>
  <si>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</si>
  <si>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</si>
  <si>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</si>
  <si>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</si>
  <si>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</si>
  <si>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</si>
  <si>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</si>
  <si>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</si>
  <si>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</si>
  <si>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</si>
  <si>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</si>
  <si>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</si>
  <si>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</si>
  <si>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</si>
  <si>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</si>
  <si>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</si>
  <si>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</si>
  <si>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</si>
  <si>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</si>
  <si>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</si>
  <si>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</si>
  <si>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</si>
  <si>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</si>
  <si>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</si>
  <si>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</si>
  <si>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</si>
  <si>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</si>
  <si>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</si>
  <si>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</si>
  <si>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</si>
  <si>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</si>
  <si>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</si>
  <si>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</si>
  <si>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</si>
  <si>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</si>
  <si>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</si>
  <si>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</si>
  <si>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</si>
  <si>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</si>
  <si>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</si>
  <si>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</si>
  <si>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</si>
  <si>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</si>
  <si>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</si>
  <si>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</si>
  <si>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</si>
  <si>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</si>
  <si>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</si>
  <si>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</si>
  <si>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</si>
  <si>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</si>
  <si>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</si>
  <si>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</si>
  <si>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</si>
  <si>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</si>
  <si>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</si>
  <si>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</si>
  <si>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</si>
  <si>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</si>
  <si>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</si>
  <si>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</si>
  <si>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</si>
  <si>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</si>
  <si>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</si>
  <si>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</si>
  <si>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</si>
  <si>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</si>
  <si>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</si>
  <si>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</si>
  <si>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</si>
  <si>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</si>
  <si>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</si>
  <si>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</si>
  <si>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</si>
  <si>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</si>
  <si>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</si>
  <si>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</si>
  <si>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</si>
  <si>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</si>
  <si>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</si>
  <si>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</si>
  <si>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</si>
  <si>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</si>
  <si>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</si>
  <si>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</si>
  <si>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</si>
  <si>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</si>
  <si>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</si>
  <si>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</si>
  <si>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</si>
  <si>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</si>
  <si>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</si>
  <si>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</si>
  <si>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</si>
  <si>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</si>
  <si>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</si>
  <si>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</si>
  <si>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</si>
  <si>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</si>
  <si>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</si>
  <si>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</si>
  <si>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</si>
  <si>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</si>
  <si>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</si>
  <si>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</si>
  <si>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</si>
  <si>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</si>
  <si>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</si>
  <si>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</si>
  <si>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</si>
  <si>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</si>
  <si>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</si>
  <si>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</si>
  <si>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</si>
  <si>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</si>
  <si>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</si>
  <si>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</si>
  <si>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</si>
  <si>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</si>
  <si>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</si>
  <si>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</si>
  <si>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</si>
  <si>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</si>
  <si>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</si>
  <si>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</si>
  <si>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</si>
  <si>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</si>
  <si>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</si>
  <si>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</si>
  <si>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</si>
  <si>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</si>
  <si>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</si>
  <si>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</si>
  <si>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</si>
  <si>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</si>
  <si>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</si>
  <si>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</si>
  <si>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</si>
  <si>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</si>
  <si>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</si>
  <si>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</si>
  <si>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</si>
  <si>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</si>
  <si>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</si>
  <si>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</si>
  <si>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</si>
  <si>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</si>
  <si>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</si>
  <si>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</si>
  <si>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</si>
  <si>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</si>
  <si>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</si>
  <si>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</si>
  <si>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</si>
  <si>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</si>
  <si>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</si>
  <si>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</si>
  <si>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</si>
  <si>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</si>
  <si>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</si>
  <si>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</si>
  <si>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</si>
  <si>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</si>
  <si>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</si>
  <si>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</si>
  <si>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</si>
  <si>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</si>
  <si>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</si>
  <si>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</si>
  <si>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</si>
  <si>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</si>
  <si>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</si>
  <si>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</si>
  <si>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</si>
  <si>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</si>
  <si>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熊本県玉名市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</si>
  <si>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</si>
  <si>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</si>
  <si>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</si>
  <si>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</si>
  <si>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</si>
  <si>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</si>
  <si>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</si>
  <si>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</si>
  <si>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</si>
  <si>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</si>
  <si>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</si>
  <si>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</si>
  <si>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</si>
  <si>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</si>
  <si>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</si>
  <si>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</si>
  <si>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</si>
  <si>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</si>
  <si>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</si>
  <si>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</si>
  <si>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</si>
  <si>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</si>
  <si>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</si>
  <si>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</si>
  <si>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</si>
  <si>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</si>
  <si>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</si>
  <si>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</si>
  <si>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</si>
  <si>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</si>
  <si>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</si>
  <si>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</si>
  <si>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</si>
  <si>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</si>
  <si>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</si>
  <si>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</si>
  <si>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</si>
  <si>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</si>
  <si>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</si>
  <si>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</si>
  <si>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</si>
  <si>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</si>
  <si>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</si>
  <si>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</si>
  <si>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</si>
  <si>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</si>
  <si>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</si>
  <si>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</si>
  <si>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</si>
  <si>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</si>
  <si>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</si>
  <si>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</si>
  <si>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</si>
  <si>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</si>
  <si>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</si>
  <si>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</si>
  <si>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</si>
  <si>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</si>
  <si>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</si>
  <si>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</si>
  <si>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</si>
  <si>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</si>
  <si>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</si>
  <si>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</si>
  <si>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</si>
  <si>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</si>
  <si>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</si>
  <si>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</si>
  <si>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</si>
  <si>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</si>
  <si>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</si>
  <si>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</si>
  <si>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</si>
  <si>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</si>
  <si>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</si>
  <si>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</si>
  <si>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</si>
  <si>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</si>
  <si>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</si>
  <si>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</si>
  <si>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</si>
  <si>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</si>
  <si>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</si>
  <si>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</si>
  <si>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</si>
  <si>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</si>
  <si>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</si>
  <si>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</si>
  <si>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</si>
  <si>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</si>
  <si>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</si>
  <si>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</si>
  <si>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</si>
  <si>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</si>
  <si>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</si>
  <si>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</si>
  <si>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</si>
  <si>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</si>
  <si>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</si>
  <si>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</si>
  <si>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</si>
  <si>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</si>
  <si>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</si>
  <si>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</si>
  <si>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</si>
  <si>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</si>
  <si>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</si>
  <si>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</si>
  <si>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</si>
  <si>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</si>
  <si>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</si>
  <si>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</si>
  <si>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</si>
  <si>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</si>
  <si>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</si>
  <si>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</si>
  <si>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</si>
  <si>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</si>
  <si>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</si>
  <si>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</si>
  <si>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</si>
  <si>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</si>
  <si>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</si>
  <si>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</si>
  <si>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</si>
  <si>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</si>
  <si>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</si>
  <si>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</si>
  <si>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</si>
  <si>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</si>
  <si>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</si>
  <si>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</si>
  <si>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</si>
  <si>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</si>
  <si>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</si>
  <si>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</si>
  <si>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</si>
  <si>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</si>
  <si>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</si>
  <si>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</si>
  <si>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</si>
  <si>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</si>
  <si>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</si>
  <si>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</si>
  <si>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</si>
  <si>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</si>
  <si>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</si>
  <si>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</si>
  <si>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</si>
  <si>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</si>
  <si>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</si>
  <si>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</si>
  <si>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</si>
  <si>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</si>
  <si>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熊本県玉名市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</si>
  <si>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</si>
  <si>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</si>
  <si>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</si>
  <si>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</si>
  <si>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</si>
  <si>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</si>
  <si>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</si>
  <si>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</si>
  <si>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</si>
  <si>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</si>
  <si>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</si>
  <si>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</si>
  <si>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</si>
  <si>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</si>
  <si>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</si>
  <si>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</si>
  <si>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</si>
  <si>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</si>
  <si>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</si>
  <si>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</si>
  <si>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九州新幹線渇水等被害対策事業特別会計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</si>
  <si>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</si>
  <si>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</si>
  <si>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</si>
  <si>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</si>
  <si>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</si>
  <si>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</si>
  <si>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</si>
  <si>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</si>
  <si>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</si>
  <si>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</si>
  <si>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</si>
  <si>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</si>
  <si>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</si>
  <si>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玉名市国民健康保険事業特別会計</t>
    <phoneticPr fontId="5"/>
  </si>
  <si>
    <t>玉名市介護保険事業特別会計</t>
    <phoneticPr fontId="5"/>
  </si>
  <si>
    <t>玉名市後期高齢者医療特別会計</t>
    <phoneticPr fontId="5"/>
  </si>
  <si>
    <t>玉名市水道事業会計</t>
    <phoneticPr fontId="5"/>
  </si>
  <si>
    <t>法適用企業</t>
    <phoneticPr fontId="5"/>
  </si>
  <si>
    <t>玉名市公共下水道事業会計</t>
    <phoneticPr fontId="5"/>
  </si>
  <si>
    <t>法適用企業</t>
    <phoneticPr fontId="5"/>
  </si>
  <si>
    <t>玉名市農業集落排水事業会計</t>
    <phoneticPr fontId="5"/>
  </si>
  <si>
    <t>玉名市浄化槽整備事業特別会計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</si>
  <si>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</si>
  <si>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</si>
  <si>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</si>
  <si>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</si>
  <si>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</si>
  <si>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</si>
  <si>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</si>
  <si>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</si>
  <si>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</si>
  <si>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</si>
  <si>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</si>
  <si>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</si>
  <si>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</si>
  <si>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</si>
  <si>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</si>
  <si>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</si>
  <si>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</si>
  <si>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</si>
  <si>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</si>
  <si>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</si>
  <si>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</si>
  <si>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</si>
  <si>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</si>
  <si>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</si>
  <si>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</si>
  <si>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</si>
  <si>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</si>
  <si>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</si>
  <si>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</si>
  <si>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</si>
  <si>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</si>
  <si>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</si>
  <si>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</si>
  <si>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</si>
  <si>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</si>
  <si>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</si>
  <si>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</si>
  <si>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</si>
  <si>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</si>
  <si>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</si>
  <si>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</si>
  <si>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</si>
  <si>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</si>
  <si>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</si>
  <si>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</si>
  <si>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</si>
  <si>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</si>
  <si>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</si>
  <si>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</si>
  <si>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</si>
  <si>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</si>
  <si>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</si>
  <si>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</si>
  <si>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</si>
  <si>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</si>
  <si>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</si>
  <si>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</si>
  <si>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</si>
  <si>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玉名市公共下水道事業会計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</si>
  <si>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</si>
  <si>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</si>
  <si>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</si>
  <si>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</si>
  <si>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玉名市浄化槽整備事業特別会計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</si>
  <si>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</si>
  <si>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</si>
  <si>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</si>
  <si>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</si>
  <si>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</si>
  <si>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</si>
  <si>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</si>
  <si>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</si>
  <si>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</si>
  <si>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</si>
  <si>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</si>
  <si>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</si>
  <si>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</si>
  <si>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</si>
  <si>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</si>
  <si>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</si>
  <si>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</si>
  <si>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</si>
  <si>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</si>
  <si>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</si>
  <si>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</si>
  <si>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</si>
  <si>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</si>
  <si>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</si>
  <si>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</si>
  <si>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</si>
  <si>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</si>
  <si>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</si>
  <si>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</si>
  <si>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</si>
  <si>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</si>
  <si>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</si>
  <si>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</si>
  <si>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</si>
  <si>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</si>
  <si>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</si>
  <si>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</si>
  <si>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</si>
  <si>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</si>
  <si>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</si>
  <si>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</si>
  <si>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</si>
  <si>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</si>
  <si>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</si>
  <si>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</si>
  <si>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</si>
  <si>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</si>
  <si>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</si>
  <si>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</si>
  <si>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</si>
  <si>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</si>
  <si>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</si>
  <si>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</si>
  <si>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</si>
  <si>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</si>
  <si>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</si>
  <si>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</si>
  <si>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</si>
  <si>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</si>
  <si>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</si>
  <si>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</si>
  <si>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</si>
  <si>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</si>
  <si>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</si>
  <si>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</si>
  <si>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</si>
  <si>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</si>
  <si>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</si>
  <si>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</si>
  <si>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</si>
  <si>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</si>
  <si>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</si>
  <si>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</si>
  <si>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</si>
  <si>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</si>
  <si>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</si>
  <si>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</si>
  <si>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</si>
  <si>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</si>
  <si>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</si>
  <si>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</si>
  <si>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</si>
  <si>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</si>
  <si>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</si>
  <si>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1.40</t>
  </si>
  <si>
    <t>▲ 1.34</t>
  </si>
  <si>
    <t>▲ 3.21</t>
  </si>
  <si>
    <t>▲ 0.37</t>
  </si>
  <si>
    <t>一般会計</t>
  </si>
  <si>
    <t>玉名市水道事業会計</t>
  </si>
  <si>
    <t>玉名市公共下水道事業会計</t>
  </si>
  <si>
    <t>玉名市国民健康保険事業特別会計</t>
  </si>
  <si>
    <t>玉名市介護保険事業特別会計</t>
  </si>
  <si>
    <t>玉名市農業集落排水事業会計</t>
  </si>
  <si>
    <t>九州新幹線渇水等被害対策事業特別会計</t>
  </si>
  <si>
    <t>玉名市浄化槽整備事業特別会計</t>
  </si>
  <si>
    <t>その他会計（赤字）</t>
  </si>
  <si>
    <t>▲ 0.05</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</si>
  <si>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</si>
  <si>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</si>
  <si>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</si>
  <si>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</si>
  <si>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</si>
  <si>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</si>
  <si>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</si>
  <si>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</si>
  <si>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</si>
  <si>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</si>
  <si>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熊本県市町村総合事務組合</t>
    <rPh sb="0" eb="3">
      <t>クマモトケン</t>
    </rPh>
    <rPh sb="3" eb="6">
      <t>シチョウソン</t>
    </rPh>
    <rPh sb="6" eb="8">
      <t>ソウゴウ</t>
    </rPh>
    <rPh sb="8" eb="10">
      <t>ジム</t>
    </rPh>
    <rPh sb="10" eb="12">
      <t>クミアイ</t>
    </rPh>
    <phoneticPr fontId="2"/>
  </si>
  <si>
    <t>くまもと県北病院機構設立組合</t>
    <rPh sb="4" eb="6">
      <t>ケンホク</t>
    </rPh>
    <rPh sb="6" eb="8">
      <t>ビョウイン</t>
    </rPh>
    <rPh sb="8" eb="10">
      <t>キコウ</t>
    </rPh>
    <rPh sb="10" eb="12">
      <t>セツリツ</t>
    </rPh>
    <rPh sb="12" eb="14">
      <t>クミアイ</t>
    </rPh>
    <phoneticPr fontId="2"/>
  </si>
  <si>
    <t>有明広域行政事務組合</t>
    <rPh sb="0" eb="2">
      <t>アリアケ</t>
    </rPh>
    <rPh sb="2" eb="4">
      <t>コウイキ</t>
    </rPh>
    <rPh sb="4" eb="6">
      <t>ギョウセイ</t>
    </rPh>
    <rPh sb="6" eb="8">
      <t>ジム</t>
    </rPh>
    <rPh sb="8" eb="10">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</si>
  <si>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</si>
  <si>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</si>
  <si>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玉名市自治振興公社</t>
    <rPh sb="0" eb="3">
      <t>タマナシ</t>
    </rPh>
    <rPh sb="3" eb="5">
      <t>ジチ</t>
    </rPh>
    <rPh sb="5" eb="7">
      <t>シンコウ</t>
    </rPh>
    <rPh sb="7" eb="9">
      <t>コウシャ</t>
    </rPh>
    <phoneticPr fontId="2"/>
  </si>
  <si>
    <t>有限会社横島町物産振興協会</t>
    <rPh sb="0" eb="4">
      <t>ユウゲンガイシャ</t>
    </rPh>
    <rPh sb="4" eb="6">
      <t>ヨコシマ</t>
    </rPh>
    <rPh sb="6" eb="7">
      <t>マチ</t>
    </rPh>
    <rPh sb="7" eb="9">
      <t>ブッサン</t>
    </rPh>
    <rPh sb="9" eb="11">
      <t>シンコウ</t>
    </rPh>
    <rPh sb="11" eb="13">
      <t>キョウカイ</t>
    </rPh>
    <phoneticPr fontId="2"/>
  </si>
  <si>
    <t>‐</t>
    <phoneticPr fontId="2"/>
  </si>
  <si>
    <t>‐</t>
    <phoneticPr fontId="2"/>
  </si>
  <si>
    <t>-</t>
    <phoneticPr fontId="2"/>
  </si>
  <si>
    <t>‐</t>
    <phoneticPr fontId="2"/>
  </si>
  <si>
    <t>-</t>
    <phoneticPr fontId="2"/>
  </si>
  <si>
    <t>(社会福祉振興基金(R01年度末現在))</t>
    <rPh sb="1" eb="3">
      <t>シャカイ</t>
    </rPh>
    <rPh sb="3" eb="5">
      <t>フクシ</t>
    </rPh>
    <rPh sb="5" eb="7">
      <t>シンコウ</t>
    </rPh>
    <rPh sb="7" eb="9">
      <t>キキン</t>
    </rPh>
    <phoneticPr fontId="5"/>
  </si>
  <si>
    <t>(市有施設整備基金(R01年度末現在))</t>
    <rPh sb="1" eb="2">
      <t>シ</t>
    </rPh>
    <rPh sb="2" eb="3">
      <t>ユウ</t>
    </rPh>
    <rPh sb="3" eb="5">
      <t>シセツ</t>
    </rPh>
    <rPh sb="5" eb="7">
      <t>セイビ</t>
    </rPh>
    <rPh sb="7" eb="9">
      <t>キキン</t>
    </rPh>
    <phoneticPr fontId="5"/>
  </si>
  <si>
    <t>(九州新幹線渇水等被害対策基金(R01年度末現在))</t>
    <rPh sb="1" eb="3">
      <t>キュウシュウ</t>
    </rPh>
    <rPh sb="3" eb="6">
      <t>シンカンセン</t>
    </rPh>
    <rPh sb="6" eb="9">
      <t>カッスイトウ</t>
    </rPh>
    <rPh sb="9" eb="11">
      <t>ヒガイ</t>
    </rPh>
    <rPh sb="11" eb="13">
      <t>タイサク</t>
    </rPh>
    <rPh sb="13" eb="15">
      <t>キキン</t>
    </rPh>
    <phoneticPr fontId="5"/>
  </si>
  <si>
    <t>(地域振興基金(R01年度末現在))</t>
    <rPh sb="1" eb="3">
      <t>チイキ</t>
    </rPh>
    <rPh sb="3" eb="5">
      <t>シンコウ</t>
    </rPh>
    <rPh sb="5" eb="7">
      <t>キキン</t>
    </rPh>
    <phoneticPr fontId="5"/>
  </si>
  <si>
    <t>(人材育成基金(R01年度末現在))</t>
    <rPh sb="1" eb="3">
      <t>ジンザイ</t>
    </rPh>
    <rPh sb="3" eb="5">
      <t>イクセイ</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</si>
  <si>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</si>
  <si>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</si>
  <si>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</si>
  <si>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前年度から減少し0.3％で、類似団体と比較しても低い値となっている。しかしこれは、くまもと県北病院建設事業に係る令和元年度病院事業債同意額の大半を令和２年度に繰越したが、将来負担比率を算定する際の指標のひとつである基準財政需要額算入見込額は、同意額を基に算入するためであり、繰越した分は令和２年度の将来負担額に計上されることとなり、令和２年度の将来負担比率は増加する見込みである。
　また、本市は31の公営住宅(1,208戸)を所有しており、大半の施設で老朽化が進んでおり、その有形固定資産減価償却率は82.2％となり類似団体と比較しても高い値となっている。
　今後も公共施設等総合管理計画や下位計画である公共施設個別施設計画に基づき、集約化・複合化や除却、長寿命化等に務め、公共施設・インフラの適正な維持管理を図っていく。</t>
    <rPh sb="1" eb="3">
      <t>ショウライ</t>
    </rPh>
    <rPh sb="3" eb="5">
      <t>フタン</t>
    </rPh>
    <rPh sb="5" eb="7">
      <t>ヒリツ</t>
    </rPh>
    <rPh sb="13" eb="15">
      <t>ゲンショウ</t>
    </rPh>
    <rPh sb="22" eb="24">
      <t>ルイジ</t>
    </rPh>
    <rPh sb="24" eb="26">
      <t>ダンタイ</t>
    </rPh>
    <rPh sb="27" eb="29">
      <t>ヒカク</t>
    </rPh>
    <rPh sb="32" eb="33">
      <t>ヒク</t>
    </rPh>
    <rPh sb="34" eb="35">
      <t>アタイ</t>
    </rPh>
    <rPh sb="53" eb="55">
      <t>ケンホク</t>
    </rPh>
    <rPh sb="55" eb="57">
      <t>ビョウイン</t>
    </rPh>
    <rPh sb="57" eb="59">
      <t>ケンセツ</t>
    </rPh>
    <rPh sb="59" eb="61">
      <t>ジギョウ</t>
    </rPh>
    <rPh sb="62" eb="63">
      <t>カカ</t>
    </rPh>
    <rPh sb="64" eb="66">
      <t>レイワ</t>
    </rPh>
    <rPh sb="66" eb="68">
      <t>ガンネン</t>
    </rPh>
    <rPh sb="68" eb="69">
      <t>ド</t>
    </rPh>
    <rPh sb="69" eb="71">
      <t>ビョウイン</t>
    </rPh>
    <rPh sb="71" eb="73">
      <t>ジギョウ</t>
    </rPh>
    <rPh sb="73" eb="74">
      <t>サイ</t>
    </rPh>
    <rPh sb="74" eb="76">
      <t>ドウイ</t>
    </rPh>
    <rPh sb="76" eb="77">
      <t>ガク</t>
    </rPh>
    <rPh sb="78" eb="80">
      <t>タイハン</t>
    </rPh>
    <rPh sb="81" eb="83">
      <t>レイワ</t>
    </rPh>
    <rPh sb="84" eb="86">
      <t>ネンド</t>
    </rPh>
    <rPh sb="87" eb="89">
      <t>クリコ</t>
    </rPh>
    <rPh sb="93" eb="95">
      <t>ショウライ</t>
    </rPh>
    <rPh sb="95" eb="97">
      <t>フタン</t>
    </rPh>
    <rPh sb="97" eb="99">
      <t>ヒリツ</t>
    </rPh>
    <rPh sb="100" eb="102">
      <t>サンテイ</t>
    </rPh>
    <rPh sb="104" eb="105">
      <t>サイ</t>
    </rPh>
    <rPh sb="106" eb="108">
      <t>シヒョウ</t>
    </rPh>
    <rPh sb="115" eb="117">
      <t>キジュン</t>
    </rPh>
    <rPh sb="117" eb="119">
      <t>ザイセイ</t>
    </rPh>
    <rPh sb="119" eb="121">
      <t>ジュヨウ</t>
    </rPh>
    <rPh sb="121" eb="122">
      <t>ガク</t>
    </rPh>
    <rPh sb="122" eb="124">
      <t>サンニュウ</t>
    </rPh>
    <rPh sb="124" eb="126">
      <t>ミコミ</t>
    </rPh>
    <rPh sb="126" eb="127">
      <t>ガク</t>
    </rPh>
    <rPh sb="129" eb="131">
      <t>ドウイ</t>
    </rPh>
    <rPh sb="131" eb="132">
      <t>ガク</t>
    </rPh>
    <rPh sb="133" eb="134">
      <t>モト</t>
    </rPh>
    <rPh sb="135" eb="137">
      <t>サンニュウ</t>
    </rPh>
    <rPh sb="145" eb="147">
      <t>クリコ</t>
    </rPh>
    <rPh sb="149" eb="150">
      <t>ブン</t>
    </rPh>
    <rPh sb="151" eb="153">
      <t>レイワ</t>
    </rPh>
    <rPh sb="154" eb="156">
      <t>ネンド</t>
    </rPh>
    <rPh sb="157" eb="159">
      <t>ショウライ</t>
    </rPh>
    <rPh sb="159" eb="161">
      <t>フタン</t>
    </rPh>
    <rPh sb="161" eb="162">
      <t>ガク</t>
    </rPh>
    <rPh sb="163" eb="165">
      <t>ケイジョウ</t>
    </rPh>
    <rPh sb="174" eb="176">
      <t>レイワ</t>
    </rPh>
    <rPh sb="177" eb="179">
      <t>ネンド</t>
    </rPh>
    <rPh sb="180" eb="182">
      <t>ショウライ</t>
    </rPh>
    <rPh sb="182" eb="184">
      <t>フタン</t>
    </rPh>
    <rPh sb="184" eb="186">
      <t>ヒリツ</t>
    </rPh>
    <rPh sb="187" eb="189">
      <t>ゾウカ</t>
    </rPh>
    <rPh sb="191" eb="19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</si>
  <si>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</si>
  <si>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</si>
  <si>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</si>
  <si>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</si>
  <si>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</si>
  <si>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</si>
  <si>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将来負担比率は、上記の事由により前年度から減少し、類似団体と比較しても低い値を維持している。
　実質公債費比率は、一般会計等に係る公債費は合併特例債を中心に年々増加しているが、普通交付税額が前年度と比較して増額した等の要因により、前年と同じ値となっている。類似団体の平均値ともさほど変わらない値となっているが、今後は新玉名駅周辺の整備等により将来負担比率や実質公債費比率が上昇することが想定され、これまで以上に計画的な地方債発行に努め、比率の抑制を図っていく必要がある。</t>
    <rPh sb="1" eb="3">
      <t>ショウライ</t>
    </rPh>
    <rPh sb="3" eb="5">
      <t>フタン</t>
    </rPh>
    <rPh sb="5" eb="7">
      <t>ヒリツ</t>
    </rPh>
    <rPh sb="9" eb="11">
      <t>ジョウキ</t>
    </rPh>
    <rPh sb="12" eb="14">
      <t>ジユウ</t>
    </rPh>
    <rPh sb="22" eb="24">
      <t>ゲンショウ</t>
    </rPh>
    <rPh sb="26" eb="28">
      <t>ルイジ</t>
    </rPh>
    <rPh sb="28" eb="30">
      <t>ダンタイ</t>
    </rPh>
    <rPh sb="31" eb="33">
      <t>ヒカク</t>
    </rPh>
    <rPh sb="36" eb="37">
      <t>ヒク</t>
    </rPh>
    <rPh sb="38" eb="39">
      <t>アタイ</t>
    </rPh>
    <rPh sb="40" eb="42">
      <t>イジ</t>
    </rPh>
    <rPh sb="116" eb="118">
      <t>ゼンネン</t>
    </rPh>
    <rPh sb="147" eb="148">
      <t>アタイ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</si>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</sst>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EFD5-447B-8267-E6B14655CF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66360</c:v>
                </c:pt>
                <c:pt idx="1">
                  <c:v>98418</c:v>
                </c:pt>
                <c:pt idx="2">
                  <c:v>144321</c:v>
                </c:pt>
                <c:pt idx="3">
                  <c:v>107462</c:v>
                </c:pt>
                <c:pt idx="4">
                  <c:v>106444</c:v>
                </c:pt>
              </c:numCache>
            </c:numRef>
          </c:val>
          <c:smooth val="0"/>
          <c:extLst>
            <c:ext xmlns:c16="http://schemas.microsoft.com/office/drawing/2014/chart" uri="{C3380CC4-5D6E-409C-BE32-E72D297353CC}">
              <c16:uniqueId val="{00000001-EFD5-447B-8267-E6B14655CF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6.06</c:v>
                </c:pt>
                <c:pt idx="1">
                  <c:v>6.41</c:v>
                </c:pt>
                <c:pt idx="2">
                  <c:v>5.89</c:v>
                </c:pt>
                <c:pt idx="3">
                  <c:v>4.79</c:v>
                </c:pt>
                <c:pt idx="4">
                  <c:v>6.96</c:v>
                </c:pt>
              </c:numCache>
            </c:numRef>
          </c:val>
          <c:extLst>
            <c:ext xmlns:c16="http://schemas.microsoft.com/office/drawing/2014/chart" uri="{C3380CC4-5D6E-409C-BE32-E72D297353CC}">
              <c16:uniqueId val="{00000000-DAA3-475F-813E-D4B2F6B9F2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35.51</c:v>
                </c:pt>
                <c:pt idx="1">
                  <c:v>34.340000000000003</c:v>
                </c:pt>
                <c:pt idx="2">
                  <c:v>34.01</c:v>
                </c:pt>
                <c:pt idx="3">
                  <c:v>32.25</c:v>
                </c:pt>
                <c:pt idx="4">
                  <c:v>29.45</c:v>
                </c:pt>
              </c:numCache>
            </c:numRef>
          </c:val>
          <c:extLst>
            <c:ext xmlns:c16="http://schemas.microsoft.com/office/drawing/2014/chart" uri="{C3380CC4-5D6E-409C-BE32-E72D297353CC}">
              <c16:uniqueId val="{00000001-DAA3-475F-813E-D4B2F6B9F2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2.13</c:v>
                </c:pt>
                <c:pt idx="1">
                  <c:v>-1.4</c:v>
                </c:pt>
                <c:pt idx="2">
                  <c:v>-1.34</c:v>
                </c:pt>
                <c:pt idx="3">
                  <c:v>-3.21</c:v>
                </c:pt>
                <c:pt idx="4">
                  <c:v>-0.37</c:v>
                </c:pt>
              </c:numCache>
            </c:numRef>
          </c:val>
          <c:smooth val="0"/>
          <c:extLst>
            <c:ext xmlns:c16="http://schemas.microsoft.com/office/drawing/2014/chart" uri="{C3380CC4-5D6E-409C-BE32-E72D297353CC}">
              <c16:uniqueId val="{00000002-DAA3-475F-813E-D4B2F6B9F2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0-3667-4B17-A297-93D26B5795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0.05</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67-4B17-A297-93D26B579507}"/>
            </c:ext>
          </c:extLst>
        </c:ser>
        <c:ser>
          <c:idx val="2"/>
          <c:order val="2"/>
          <c:tx>
            <c:strRef>
              <c:f>データシート!$A$29</c:f>
              <c:strCache>
                <c:ptCount val="1"/>
                <c:pt idx="0">
                  <c:v>玉名市浄化槽整備事業特別会計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3667-4B17-A297-93D26B579507}"/>
            </c:ext>
          </c:extLst>
        </c:ser>
        <c:ser>
          <c:idx val="3"/>
          <c:order val="3"/>
          <c:tx>
            <c:strRef>
              <c:f>データシート!$A$30</c:f>
              <c:strCache>
                <c:ptCount val="1"/>
                <c:pt idx="0">
                  <c:v>九州新幹線渇水等被害対策事業特別会計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0.14000000000000001</c:v>
                </c:pt>
                <c:pt idx="2">
                  <c:v>#N/A</c:v>
                </c:pt>
                <c:pt idx="3">
                  <c:v>7.0000000000000007E-2</c:v>
                </c:pt>
                <c:pt idx="4">
                  <c:v>#N/A</c:v>
                </c:pt>
                <c:pt idx="5">
                  <c:v>0.09</c:v>
                </c:pt>
                <c:pt idx="6">
                  <c:v>#N/A</c:v>
                </c:pt>
                <c:pt idx="7">
                  <c:v>0.06</c:v>
                </c:pt>
                <c:pt idx="8">
                  <c:v>#N/A</c:v>
                </c:pt>
                <c:pt idx="9">
                  <c:v>0.18</c:v>
                </c:pt>
              </c:numCache>
            </c:numRef>
          </c:val>
          <c:extLst>
            <c:ext xmlns:c16="http://schemas.microsoft.com/office/drawing/2014/chart" uri="{C3380CC4-5D6E-409C-BE32-E72D297353CC}">
              <c16:uniqueId val="{00000003-3667-4B17-A297-93D26B579507}"/>
            </c:ext>
          </c:extLst>
        </c:ser>
        <c:ser>
          <c:idx val="4"/>
          <c:order val="4"/>
          <c:tx>
            <c:strRef>
              <c:f>データシート!$A$31</c:f>
              <c:strCache>
                <c:ptCount val="1"/>
                <c:pt idx="0">
                  <c:v>玉名市農業集落排水事業会計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0.43</c:v>
                </c:pt>
                <c:pt idx="2">
                  <c:v>#N/A</c:v>
                </c:pt>
                <c:pt idx="3">
                  <c:v>0.74</c:v>
                </c:pt>
                <c:pt idx="4">
                  <c:v>#N/A</c:v>
                </c:pt>
                <c:pt idx="5">
                  <c:v>0.96</c:v>
                </c:pt>
                <c:pt idx="6">
                  <c:v>#N/A</c:v>
                </c:pt>
                <c:pt idx="7">
                  <c:v>0.88</c:v>
                </c:pt>
                <c:pt idx="8">
                  <c:v>#N/A</c:v>
                </c:pt>
                <c:pt idx="9">
                  <c:v>0.56999999999999995</c:v>
                </c:pt>
              </c:numCache>
            </c:numRef>
          </c:val>
          <c:extLst>
            <c:ext xmlns:c16="http://schemas.microsoft.com/office/drawing/2014/chart" uri="{C3380CC4-5D6E-409C-BE32-E72D297353CC}">
              <c16:uniqueId val="{00000004-3667-4B17-A297-93D26B579507}"/>
            </c:ext>
          </c:extLst>
        </c:ser>
        <c:ser>
          <c:idx val="5"/>
          <c:order val="5"/>
          <c:tx>
            <c:strRef>
              <c:f>データシート!$A$32</c:f>
              <c:strCache>
                <c:ptCount val="1"/>
                <c:pt idx="0">
                  <c:v>玉名市介護保険事業特別会計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0.96</c:v>
                </c:pt>
                <c:pt idx="2">
                  <c:v>#N/A</c:v>
                </c:pt>
                <c:pt idx="3">
                  <c:v>1.57</c:v>
                </c:pt>
                <c:pt idx="4">
                  <c:v>#N/A</c:v>
                </c:pt>
                <c:pt idx="5">
                  <c:v>2.14</c:v>
                </c:pt>
                <c:pt idx="6">
                  <c:v>#N/A</c:v>
                </c:pt>
                <c:pt idx="7">
                  <c:v>1.69</c:v>
                </c:pt>
                <c:pt idx="8">
                  <c:v>#N/A</c:v>
                </c:pt>
                <c:pt idx="9">
                  <c:v>1.32</c:v>
                </c:pt>
              </c:numCache>
            </c:numRef>
          </c:val>
          <c:extLst>
            <c:ext xmlns:c16="http://schemas.microsoft.com/office/drawing/2014/chart" uri="{C3380CC4-5D6E-409C-BE32-E72D297353CC}">
              <c16:uniqueId val="{00000005-3667-4B17-A297-93D26B579507}"/>
            </c:ext>
          </c:extLst>
        </c:ser>
        <c:ser>
          <c:idx val="6"/>
          <c:order val="6"/>
          <c:tx>
            <c:strRef>
              <c:f>データシート!$A$33</c:f>
              <c:strCache>
                <c:ptCount val="1"/>
                <c:pt idx="0">
                  <c:v>玉名市国民健康保険事業特別会計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1.76</c:v>
                </c:pt>
                <c:pt idx="2">
                  <c:v>#N/A</c:v>
                </c:pt>
                <c:pt idx="3">
                  <c:v>3.46</c:v>
                </c:pt>
                <c:pt idx="4">
                  <c:v>#N/A</c:v>
                </c:pt>
                <c:pt idx="5">
                  <c:v>2.97</c:v>
                </c:pt>
                <c:pt idx="6">
                  <c:v>#N/A</c:v>
                </c:pt>
                <c:pt idx="7">
                  <c:v>2.72</c:v>
                </c:pt>
                <c:pt idx="8">
                  <c:v>#N/A</c:v>
                </c:pt>
                <c:pt idx="9">
                  <c:v>2.91</c:v>
                </c:pt>
              </c:numCache>
            </c:numRef>
          </c:val>
          <c:extLst>
            <c:ext xmlns:c16="http://schemas.microsoft.com/office/drawing/2014/chart" uri="{C3380CC4-5D6E-409C-BE32-E72D297353CC}">
              <c16:uniqueId val="{00000006-3667-4B17-A297-93D26B579507}"/>
            </c:ext>
          </c:extLst>
        </c:ser>
        <c:ser>
          <c:idx val="7"/>
          <c:order val="7"/>
          <c:tx>
            <c:strRef>
              <c:f>データシート!$A$34</c:f>
              <c:strCache>
                <c:ptCount val="1"/>
                <c:pt idx="0">
                  <c:v>玉名市公共下水道事業会計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7.88</c:v>
                </c:pt>
                <c:pt idx="2">
                  <c:v>#N/A</c:v>
                </c:pt>
                <c:pt idx="3">
                  <c:v>8.07</c:v>
                </c:pt>
                <c:pt idx="4">
                  <c:v>#N/A</c:v>
                </c:pt>
                <c:pt idx="5">
                  <c:v>7.22</c:v>
                </c:pt>
                <c:pt idx="6">
                  <c:v>#N/A</c:v>
                </c:pt>
                <c:pt idx="7">
                  <c:v>6.84</c:v>
                </c:pt>
                <c:pt idx="8">
                  <c:v>#N/A</c:v>
                </c:pt>
                <c:pt idx="9">
                  <c:v>6.28</c:v>
                </c:pt>
              </c:numCache>
            </c:numRef>
          </c:val>
          <c:extLst>
            <c:ext xmlns:c16="http://schemas.microsoft.com/office/drawing/2014/chart" uri="{C3380CC4-5D6E-409C-BE32-E72D297353CC}">
              <c16:uniqueId val="{00000007-3667-4B17-A297-93D26B579507}"/>
            </c:ext>
          </c:extLst>
        </c:ser>
        <c:ser>
          <c:idx val="8"/>
          <c:order val="8"/>
          <c:tx>
            <c:strRef>
              <c:f>データシート!$A$35</c:f>
              <c:strCache>
                <c:ptCount val="1"/>
                <c:pt idx="0">
                  <c:v>玉名市水道事業会計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8.6</c:v>
                </c:pt>
                <c:pt idx="2">
                  <c:v>#N/A</c:v>
                </c:pt>
                <c:pt idx="3">
                  <c:v>8.67</c:v>
                </c:pt>
                <c:pt idx="4">
                  <c:v>#N/A</c:v>
                </c:pt>
                <c:pt idx="5">
                  <c:v>8.25</c:v>
                </c:pt>
                <c:pt idx="6">
                  <c:v>#N/A</c:v>
                </c:pt>
                <c:pt idx="7">
                  <c:v>6.96</c:v>
                </c:pt>
                <c:pt idx="8">
                  <c:v>#N/A</c:v>
                </c:pt>
                <c:pt idx="9">
                  <c:v>6.74</c:v>
                </c:pt>
              </c:numCache>
            </c:numRef>
          </c:val>
          <c:extLst>
            <c:ext xmlns:c16="http://schemas.microsoft.com/office/drawing/2014/chart" uri="{C3380CC4-5D6E-409C-BE32-E72D297353CC}">
              <c16:uniqueId val="{00000008-3667-4B17-A297-93D26B5795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5.91</c:v>
                </c:pt>
                <c:pt idx="2">
                  <c:v>#N/A</c:v>
                </c:pt>
                <c:pt idx="3">
                  <c:v>6.33</c:v>
                </c:pt>
                <c:pt idx="4">
                  <c:v>#N/A</c:v>
                </c:pt>
                <c:pt idx="5">
                  <c:v>5.79</c:v>
                </c:pt>
                <c:pt idx="6">
                  <c:v>#N/A</c:v>
                </c:pt>
                <c:pt idx="7">
                  <c:v>4.72</c:v>
                </c:pt>
                <c:pt idx="8">
                  <c:v>#N/A</c:v>
                </c:pt>
                <c:pt idx="9">
                  <c:v>6.77</c:v>
                </c:pt>
              </c:numCache>
            </c:numRef>
          </c:val>
          <c:extLst>
            <c:ext xmlns:c16="http://schemas.microsoft.com/office/drawing/2014/chart" uri="{C3380CC4-5D6E-409C-BE32-E72D297353CC}">
              <c16:uniqueId val="{00000009-3667-4B17-A297-93D26B5795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2952</c:v>
                </c:pt>
                <c:pt idx="5">
                  <c:v>2955</c:v>
                </c:pt>
                <c:pt idx="8">
                  <c:v>3032</c:v>
                </c:pt>
                <c:pt idx="11">
                  <c:v>3132</c:v>
                </c:pt>
                <c:pt idx="14">
                  <c:v>3228</c:v>
                </c:pt>
              </c:numCache>
            </c:numRef>
          </c:val>
          <c:extLst>
            <c:ext xmlns:c16="http://schemas.microsoft.com/office/drawing/2014/chart" uri="{C3380CC4-5D6E-409C-BE32-E72D297353CC}">
              <c16:uniqueId val="{00000000-3C74-4C49-9601-C097234D0E2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74-4C49-9601-C097234D0E2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c:v>
                </c:pt>
                <c:pt idx="3">
                  <c:v>12</c:v>
                </c:pt>
                <c:pt idx="6">
                  <c:v>10</c:v>
                </c:pt>
                <c:pt idx="9">
                  <c:v>7</c:v>
                </c:pt>
                <c:pt idx="12">
                  <c:v>5</c:v>
                </c:pt>
              </c:numCache>
            </c:numRef>
          </c:val>
          <c:extLst>
            <c:ext xmlns:c16="http://schemas.microsoft.com/office/drawing/2014/chart" uri="{C3380CC4-5D6E-409C-BE32-E72D297353CC}">
              <c16:uniqueId val="{00000002-3C74-4C49-9601-C097234D0E2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206</c:v>
                </c:pt>
                <c:pt idx="3">
                  <c:v>240</c:v>
                </c:pt>
                <c:pt idx="6">
                  <c:v>187</c:v>
                </c:pt>
                <c:pt idx="9">
                  <c:v>116</c:v>
                </c:pt>
                <c:pt idx="12">
                  <c:v>115</c:v>
                </c:pt>
              </c:numCache>
            </c:numRef>
          </c:val>
          <c:extLst>
            <c:ext xmlns:c16="http://schemas.microsoft.com/office/drawing/2014/chart" uri="{C3380CC4-5D6E-409C-BE32-E72D297353CC}">
              <c16:uniqueId val="{00000003-3C74-4C49-9601-C097234D0E2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632</c:v>
                </c:pt>
                <c:pt idx="3">
                  <c:v>658</c:v>
                </c:pt>
                <c:pt idx="6">
                  <c:v>665</c:v>
                </c:pt>
                <c:pt idx="9">
                  <c:v>614</c:v>
                </c:pt>
                <c:pt idx="12">
                  <c:v>594</c:v>
                </c:pt>
              </c:numCache>
            </c:numRef>
          </c:val>
          <c:extLst>
            <c:ext xmlns:c16="http://schemas.microsoft.com/office/drawing/2014/chart" uri="{C3380CC4-5D6E-409C-BE32-E72D297353CC}">
              <c16:uniqueId val="{00000004-3C74-4C49-9601-C097234D0E2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74-4C49-9601-C097234D0E2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74-4C49-9601-C097234D0E2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3358</c:v>
                </c:pt>
                <c:pt idx="3">
                  <c:v>3308</c:v>
                </c:pt>
                <c:pt idx="6">
                  <c:v>3436</c:v>
                </c:pt>
                <c:pt idx="9">
                  <c:v>3560</c:v>
                </c:pt>
                <c:pt idx="12">
                  <c:v>3727</c:v>
                </c:pt>
              </c:numCache>
            </c:numRef>
          </c:val>
          <c:extLst>
            <c:ext xmlns:c16="http://schemas.microsoft.com/office/drawing/2014/chart" uri="{C3380CC4-5D6E-409C-BE32-E72D297353CC}">
              <c16:uniqueId val="{00000007-3C74-4C49-9601-C097234D0E2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1258</c:v>
                </c:pt>
                <c:pt idx="2">
                  <c:v>#N/A</c:v>
                </c:pt>
                <c:pt idx="3">
                  <c:v>#N/A</c:v>
                </c:pt>
                <c:pt idx="4">
                  <c:v>1263</c:v>
                </c:pt>
                <c:pt idx="5">
                  <c:v>#N/A</c:v>
                </c:pt>
                <c:pt idx="6">
                  <c:v>#N/A</c:v>
                </c:pt>
                <c:pt idx="7">
                  <c:v>1266</c:v>
                </c:pt>
                <c:pt idx="8">
                  <c:v>#N/A</c:v>
                </c:pt>
                <c:pt idx="9">
                  <c:v>#N/A</c:v>
                </c:pt>
                <c:pt idx="10">
                  <c:v>1165</c:v>
                </c:pt>
                <c:pt idx="11">
                  <c:v>#N/A</c:v>
                </c:pt>
                <c:pt idx="12">
                  <c:v>#N/A</c:v>
                </c:pt>
                <c:pt idx="13">
                  <c:v>1213</c:v>
                </c:pt>
                <c:pt idx="14">
                  <c:v>#N/A</c:v>
                </c:pt>
              </c:numCache>
            </c:numRef>
          </c:val>
          <c:smooth val="0"/>
          <c:extLst>
            <c:ext xmlns:c16="http://schemas.microsoft.com/office/drawing/2014/chart" uri="{C3380CC4-5D6E-409C-BE32-E72D297353CC}">
              <c16:uniqueId val="{00000008-3C74-4C49-9601-C097234D0E2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28263</c:v>
                </c:pt>
                <c:pt idx="5">
                  <c:v>29867</c:v>
                </c:pt>
                <c:pt idx="8">
                  <c:v>31858</c:v>
                </c:pt>
                <c:pt idx="11">
                  <c:v>32746</c:v>
                </c:pt>
                <c:pt idx="14">
                  <c:v>36115</c:v>
                </c:pt>
              </c:numCache>
            </c:numRef>
          </c:val>
          <c:extLst>
            <c:ext xmlns:c16="http://schemas.microsoft.com/office/drawing/2014/chart" uri="{C3380CC4-5D6E-409C-BE32-E72D297353CC}">
              <c16:uniqueId val="{00000000-73CF-45CA-A2B5-78DC554B3C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5817</c:v>
                </c:pt>
                <c:pt idx="5">
                  <c:v>1524</c:v>
                </c:pt>
                <c:pt idx="8">
                  <c:v>2018</c:v>
                </c:pt>
                <c:pt idx="11">
                  <c:v>2175</c:v>
                </c:pt>
                <c:pt idx="14">
                  <c:v>2211</c:v>
                </c:pt>
              </c:numCache>
            </c:numRef>
          </c:val>
          <c:extLst>
            <c:ext xmlns:c16="http://schemas.microsoft.com/office/drawing/2014/chart" uri="{C3380CC4-5D6E-409C-BE32-E72D297353CC}">
              <c16:uniqueId val="{00000001-73CF-45CA-A2B5-78DC554B3C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9577</c:v>
                </c:pt>
                <c:pt idx="5">
                  <c:v>9284</c:v>
                </c:pt>
                <c:pt idx="8">
                  <c:v>9889</c:v>
                </c:pt>
                <c:pt idx="11">
                  <c:v>9546</c:v>
                </c:pt>
                <c:pt idx="14">
                  <c:v>8311</c:v>
                </c:pt>
              </c:numCache>
            </c:numRef>
          </c:val>
          <c:extLst>
            <c:ext xmlns:c16="http://schemas.microsoft.com/office/drawing/2014/chart" uri="{C3380CC4-5D6E-409C-BE32-E72D297353CC}">
              <c16:uniqueId val="{00000002-73CF-45CA-A2B5-78DC554B3C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3CF-45CA-A2B5-78DC554B3C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3CF-45CA-A2B5-78DC554B3C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CF-45CA-A2B5-78DC554B3C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3743</c:v>
                </c:pt>
                <c:pt idx="3">
                  <c:v>2286</c:v>
                </c:pt>
                <c:pt idx="6">
                  <c:v>2077</c:v>
                </c:pt>
                <c:pt idx="9">
                  <c:v>1866</c:v>
                </c:pt>
                <c:pt idx="12">
                  <c:v>1727</c:v>
                </c:pt>
              </c:numCache>
            </c:numRef>
          </c:val>
          <c:extLst>
            <c:ext xmlns:c16="http://schemas.microsoft.com/office/drawing/2014/chart" uri="{C3380CC4-5D6E-409C-BE32-E72D297353CC}">
              <c16:uniqueId val="{00000006-73CF-45CA-A2B5-78DC554B3C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1861</c:v>
                </c:pt>
                <c:pt idx="3">
                  <c:v>1982</c:v>
                </c:pt>
                <c:pt idx="6">
                  <c:v>1486</c:v>
                </c:pt>
                <c:pt idx="9">
                  <c:v>1845</c:v>
                </c:pt>
                <c:pt idx="12">
                  <c:v>3131</c:v>
                </c:pt>
              </c:numCache>
            </c:numRef>
          </c:val>
          <c:extLst>
            <c:ext xmlns:c16="http://schemas.microsoft.com/office/drawing/2014/chart" uri="{C3380CC4-5D6E-409C-BE32-E72D297353CC}">
              <c16:uniqueId val="{00000007-73CF-45CA-A2B5-78DC554B3C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9072</c:v>
                </c:pt>
                <c:pt idx="3">
                  <c:v>7665</c:v>
                </c:pt>
                <c:pt idx="6">
                  <c:v>7333</c:v>
                </c:pt>
                <c:pt idx="9">
                  <c:v>7145</c:v>
                </c:pt>
                <c:pt idx="12">
                  <c:v>6628</c:v>
                </c:pt>
              </c:numCache>
            </c:numRef>
          </c:val>
          <c:extLst>
            <c:ext xmlns:c16="http://schemas.microsoft.com/office/drawing/2014/chart" uri="{C3380CC4-5D6E-409C-BE32-E72D297353CC}">
              <c16:uniqueId val="{00000008-73CF-45CA-A2B5-78DC554B3C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c:v>
                </c:pt>
                <c:pt idx="3">
                  <c:v>20</c:v>
                </c:pt>
                <c:pt idx="6">
                  <c:v>13</c:v>
                </c:pt>
                <c:pt idx="9">
                  <c:v>6</c:v>
                </c:pt>
                <c:pt idx="12">
                  <c:v>2</c:v>
                </c:pt>
              </c:numCache>
            </c:numRef>
          </c:val>
          <c:extLst>
            <c:ext xmlns:c16="http://schemas.microsoft.com/office/drawing/2014/chart" uri="{C3380CC4-5D6E-409C-BE32-E72D297353CC}">
              <c16:uniqueId val="{00000009-73CF-45CA-A2B5-78DC554B3C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30335</c:v>
                </c:pt>
                <c:pt idx="3">
                  <c:v>31124</c:v>
                </c:pt>
                <c:pt idx="6">
                  <c:v>33742</c:v>
                </c:pt>
                <c:pt idx="9">
                  <c:v>34582</c:v>
                </c:pt>
                <c:pt idx="12">
                  <c:v>35204</c:v>
                </c:pt>
              </c:numCache>
            </c:numRef>
          </c:val>
          <c:extLst>
            <c:ext xmlns:c16="http://schemas.microsoft.com/office/drawing/2014/chart" uri="{C3380CC4-5D6E-409C-BE32-E72D297353CC}">
              <c16:uniqueId val="{0000000A-73CF-45CA-A2B5-78DC554B3C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1387</c:v>
                </c:pt>
                <c:pt idx="2">
                  <c:v>#N/A</c:v>
                </c:pt>
                <c:pt idx="3">
                  <c:v>#N/A</c:v>
                </c:pt>
                <c:pt idx="4">
                  <c:v>2401</c:v>
                </c:pt>
                <c:pt idx="5">
                  <c:v>#N/A</c:v>
                </c:pt>
                <c:pt idx="6">
                  <c:v>#N/A</c:v>
                </c:pt>
                <c:pt idx="7">
                  <c:v>886</c:v>
                </c:pt>
                <c:pt idx="8">
                  <c:v>#N/A</c:v>
                </c:pt>
                <c:pt idx="9">
                  <c:v>#N/A</c:v>
                </c:pt>
                <c:pt idx="10">
                  <c:v>977</c:v>
                </c:pt>
                <c:pt idx="11">
                  <c:v>#N/A</c:v>
                </c:pt>
                <c:pt idx="12">
                  <c:v>#N/A</c:v>
                </c:pt>
                <c:pt idx="13">
                  <c:v>54</c:v>
                </c:pt>
                <c:pt idx="14">
                  <c:v>#N/A</c:v>
                </c:pt>
              </c:numCache>
            </c:numRef>
          </c:val>
          <c:smooth val="0"/>
          <c:extLst>
            <c:ext xmlns:c16="http://schemas.microsoft.com/office/drawing/2014/chart" uri="{C3380CC4-5D6E-409C-BE32-E72D297353CC}">
              <c16:uniqueId val="{0000000B-73CF-45CA-A2B5-78DC554B3C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6080</c:v>
                </c:pt>
                <c:pt idx="1">
                  <c:v>5716</c:v>
                </c:pt>
                <c:pt idx="2">
                  <c:v>5257</c:v>
                </c:pt>
              </c:numCache>
            </c:numRef>
          </c:val>
          <c:extLst>
            <c:ext xmlns:c16="http://schemas.microsoft.com/office/drawing/2014/chart" uri="{C3380CC4-5D6E-409C-BE32-E72D297353CC}">
              <c16:uniqueId val="{00000000-F962-4A91-873D-D248DFA1E3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1378</c:v>
                </c:pt>
                <c:pt idx="1">
                  <c:v>1384</c:v>
                </c:pt>
                <c:pt idx="2">
                  <c:v>1089</c:v>
                </c:pt>
              </c:numCache>
            </c:numRef>
          </c:val>
          <c:extLst>
            <c:ext xmlns:c16="http://schemas.microsoft.com/office/drawing/2014/chart" uri="{C3380CC4-5D6E-409C-BE32-E72D297353CC}">
              <c16:uniqueId val="{00000001-F962-4A91-873D-D248DFA1E3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3942</c:v>
                </c:pt>
                <c:pt idx="1">
                  <c:v>3539</c:v>
                </c:pt>
                <c:pt idx="2">
                  <c:v>2828</c:v>
                </c:pt>
              </c:numCache>
            </c:numRef>
          </c:val>
          <c:extLst>
            <c:ext xmlns:c16="http://schemas.microsoft.com/office/drawing/2014/chart" uri="{C3380CC4-5D6E-409C-BE32-E72D297353CC}">
              <c16:uniqueId val="{00000002-F962-4A91-873D-D248DFA1E3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{B05B5C46-2B7C-44F8-81F8-820260D24FA1}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8B8-4A6E-82F8-D66D41661D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{908E30B1-B478-4196-9515-1ED2EB7AB529}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B8-4A6E-82F8-D66D41661D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{864026F1-67B1-45ED-A24E-EBA7BC27B0F1}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B8-4A6E-82F8-D66D41661D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{9612E31A-5D59-430D-AC97-03E5BEA8E6A5}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B8-4A6E-82F8-D66D41661D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{A7D9C670-EC17-4309-9FCF-6A4A1C0ED7DF}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B8-4A6E-82F8-D66D41661DF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{0DE25D78-43D5-4A5F-9D75-716EF9D621DE}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8B8-4A6E-82F8-D66D41661DF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{39EDF056-268F-422C-9ED3-40635A34F63E}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8B8-4A6E-82F8-D66D41661DF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{404CE950-4E8B-4347-BF74-82B7986B2046}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8B8-4A6E-82F8-D66D41661DF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{541CFB2C-BDAD-4F73-B1AF-FE04CF3D7C1C}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8B8-4A6E-82F8-D66D41661D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40.4</c:v>
                </c:pt>
                <c:pt idx="8">
                  <c:v>40.6</c:v>
                </c:pt>
                <c:pt idx="16">
                  <c:v>39.4</c:v>
                </c:pt>
                <c:pt idx="24">
                  <c:v>43.7</c:v>
                </c:pt>
                <c:pt idx="32">
                  <c:v>43.1</c:v>
                </c:pt>
              </c:numCache>
            </c:numRef>
          </c:xVal>
          <c:yVal>
            <c:numRef>
              <c:f>公会計指標分析・財政指標組合せ分析表!$BP$51:$DC$51</c:f>
              <c:numCache>
                <c:formatCode>#,##0.0;"▲ "#,##0.0</c:formatCode>
                <c:ptCount val="40"/>
                <c:pt idx="0">
                  <c:v>8.9</c:v>
                </c:pt>
                <c:pt idx="8">
                  <c:v>15.6</c:v>
                </c:pt>
                <c:pt idx="16">
                  <c:v>5.8</c:v>
                </c:pt>
                <c:pt idx="24">
                  <c:v>6.6</c:v>
                </c:pt>
                <c:pt idx="32">
                  <c:v>0.3</c:v>
                </c:pt>
              </c:numCache>
            </c:numRef>
          </c:yVal>
          <c:smooth val="0"/>
          <c:extLst>
            <c:ext xmlns:c16="http://schemas.microsoft.com/office/drawing/2014/chart" uri="{C3380CC4-5D6E-409C-BE32-E72D297353CC}">
              <c16:uniqueId val="{00000009-28B8-4A6E-82F8-D66D41661D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{25A02001-D91E-47CE-9BB5-37C92F3766A7}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8B8-4A6E-82F8-D66D41661D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{7F8C9DE5-3A8B-4CB0-B9A8-F85B5818ABE9}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B8-4A6E-82F8-D66D41661D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{33C348E6-F567-4339-961E-C87A5F7A5906}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B8-4A6E-82F8-D66D41661D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{2D2895C9-0A73-4B3E-853C-E0A788EAA959}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B8-4A6E-82F8-D66D41661D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{89C83D0B-AA63-4716-A535-4F3DC093424D}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B8-4A6E-82F8-D66D41661DF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{7569D1E4-FB76-44E9-AE1C-7FC0FC763D93}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8B8-4A6E-82F8-D66D41661DF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{5CCB92E6-DAF0-4236-8E70-0465C31688F6}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8B8-4A6E-82F8-D66D41661DF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{D523F0A1-7F05-4AA3-B772-52AB454686B4}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8B8-4A6E-82F8-D66D41661DF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{93F93844-10BE-47D5-8A53-99CB93584811}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8B8-4A6E-82F8-D66D41661D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28B8-4A6E-82F8-D66D41661DF7}"/>
            </c:ext>
          </c:extLst>
        </c:ser>
        <c:dLbls>
          <c:showLegendKey val="0"/>
          <c:showVal val="1"/>
          <c:showCatName val="0"/>
          <c:showSerName val="0"/>
          <c:showPercent val="0"/>
          <c:showBubbleSize val="0"/>
        </c:dLbls>
        <c:axId val="46179840"/>
        <c:axId val="46181760"/>
      </c:scatterChart>
      <c:valAx>
        <c:axId val="46179840"/>
        <c:scaling>
          <c:orientation val="minMax"/>
          <c:max val="63"/>
          <c:min val="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{65282DD6-A0AD-41A8-B50C-A23682377C23}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CC9-4F95-AFD8-F64967930F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{9260434E-52C5-4E98-B0DF-129D74E38239}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C9-4F95-AFD8-F64967930F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{73085C9C-33E6-49CF-8FAA-F5653730806A}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C9-4F95-AFD8-F64967930F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{1475C0D8-344F-4378-A2C1-F597970B03FA}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C9-4F95-AFD8-F64967930F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{25473A84-1F4F-454B-8D7E-F5DD923EB489}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C9-4F95-AFD8-F64967930F5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{71850222-CA72-468A-8670-80037326EF65}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CC9-4F95-AFD8-F64967930F5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{116DC850-ED77-4E8A-A488-70E8E0415469}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CC9-4F95-AFD8-F64967930F5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{242BB8EF-A835-4634-A5A1-50AFF3E4A4C9}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CC9-4F95-AFD8-F64967930F5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{583C7FE4-CAAF-4BEE-AFF0-39961473F1F6}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CC9-4F95-AFD8-F64967930F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8.6</c:v>
                </c:pt>
                <c:pt idx="16">
                  <c:v>8.1999999999999993</c:v>
                </c:pt>
                <c:pt idx="24">
                  <c:v>8.1</c:v>
                </c:pt>
                <c:pt idx="32">
                  <c:v>8.1</c:v>
                </c:pt>
              </c:numCache>
            </c:numRef>
          </c:xVal>
          <c:yVal>
            <c:numRef>
              <c:f>公会計指標分析・財政指標組合せ分析表!$BP$73:$DC$73</c:f>
              <c:numCache>
                <c:formatCode>#,##0.0;"▲ "#,##0.0</c:formatCode>
                <c:ptCount val="40"/>
                <c:pt idx="0">
                  <c:v>8.9</c:v>
                </c:pt>
                <c:pt idx="8">
                  <c:v>15.6</c:v>
                </c:pt>
                <c:pt idx="16">
                  <c:v>5.8</c:v>
                </c:pt>
                <c:pt idx="24">
                  <c:v>6.6</c:v>
                </c:pt>
                <c:pt idx="32">
                  <c:v>0.3</c:v>
                </c:pt>
              </c:numCache>
            </c:numRef>
          </c:yVal>
          <c:smooth val="0"/>
          <c:extLst>
            <c:ext xmlns:c16="http://schemas.microsoft.com/office/drawing/2014/chart" uri="{C3380CC4-5D6E-409C-BE32-E72D297353CC}">
              <c16:uniqueId val="{00000009-9CC9-4F95-AFD8-F64967930F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{FEDBD7B5-ADF4-436A-8671-162F3CDC462D}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CC9-4F95-AFD8-F64967930F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{0E2C47D5-7D4C-424C-873E-46BACA5783F0}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C9-4F95-AFD8-F64967930F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{920398E7-F14A-414D-859A-F5A3F356F048}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C9-4F95-AFD8-F64967930F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{3E8D14FA-39CD-45F3-A791-DC486BC841BD}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C9-4F95-AFD8-F64967930F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{974BCB13-CB0F-418B-B84A-C66A6891F8D2}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C9-4F95-AFD8-F64967930F5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{7087FFC7-719E-45A4-8A42-FE55BC73F670}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CC9-4F95-AFD8-F64967930F5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{8CC423A5-26AB-453F-A780-78AF2F33A87E}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CC9-4F95-AFD8-F64967930F5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{49A55B14-456A-4C14-AF46-6534449FB449}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CC9-4F95-AFD8-F64967930F5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{09E62B67-0DAD-470A-986F-19BB76ED9655}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CC9-4F95-AFD8-F64967930F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9CC9-4F95-AFD8-F64967930F5F}"/>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6"/>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合併特例債及び臨時財政対策債の償還金の増により元利償還金は年々増加している。</a:t>
          </a:r>
        </a:p>
        <a:p>
          <a:r>
            <a:rPr kumimoji="1" lang="ja-JP" altLang="en-US" sz="1400">
              <a:solidFill>
                <a:sysClr val="windowText" lastClr="000000"/>
              </a:solidFill>
              <a:latin typeface="ＭＳ ゴシック" pitchFamily="49" charset="-128"/>
              <a:ea typeface="ＭＳ ゴシック" pitchFamily="49" charset="-128"/>
            </a:rPr>
            <a:t>　一方で、公営企業（主に水道事業）の地方債償還の財源に充てたと認められる繰入金及び、一部事務組合等の起こした地方債に充てたと認められる負担金等が減少した。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算入公債費等の額が増加したものの、元利償還金の増加分が上回っており、実質公債費比率の分子の総額としては増加した。</a:t>
          </a:r>
        </a:p>
        <a:p>
          <a:r>
            <a:rPr kumimoji="1" lang="ja-JP" altLang="en-US" sz="1400">
              <a:solidFill>
                <a:sysClr val="windowText" lastClr="000000"/>
              </a:solidFill>
              <a:latin typeface="ＭＳ ゴシック" pitchFamily="49" charset="-128"/>
              <a:ea typeface="ＭＳ ゴシック" pitchFamily="49" charset="-128"/>
            </a:rPr>
            <a:t>　今後は</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年度まで元利償還金が増加し、以後緩やかに減少していくことが見込まれるため、計画的な地方債の発行に努め、比率の抑制に努める。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一般会計等に係る地方債の現在高は、年々増加しており、</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年度においても市民会館建設事業等により前年度と比較して増加することとなった。また、有明広域行政事務組合、くまもと県北病院機構設立組合への組合等負担等見込額も増加し、将来負担額全体でも</a:t>
          </a:r>
          <a:r>
            <a:rPr kumimoji="1" lang="en-US" altLang="ja-JP" sz="1400">
              <a:solidFill>
                <a:sysClr val="windowText" lastClr="000000"/>
              </a:solidFill>
              <a:latin typeface="ＭＳ ゴシック" pitchFamily="49" charset="-128"/>
              <a:ea typeface="ＭＳ ゴシック" pitchFamily="49" charset="-128"/>
            </a:rPr>
            <a:t>1,248</a:t>
          </a:r>
          <a:r>
            <a:rPr kumimoji="1" lang="ja-JP" altLang="en-US" sz="1400">
              <a:solidFill>
                <a:sysClr val="windowText" lastClr="000000"/>
              </a:solidFill>
              <a:latin typeface="ＭＳ ゴシック" pitchFamily="49" charset="-128"/>
              <a:ea typeface="ＭＳ ゴシック" pitchFamily="49" charset="-128"/>
            </a:rPr>
            <a:t>百万円の増となった。</a:t>
          </a:r>
        </a:p>
        <a:p>
          <a:r>
            <a:rPr kumimoji="1" lang="ja-JP" altLang="en-US" sz="1400">
              <a:solidFill>
                <a:sysClr val="windowText" lastClr="000000"/>
              </a:solidFill>
              <a:latin typeface="ＭＳ ゴシック" pitchFamily="49" charset="-128"/>
              <a:ea typeface="ＭＳ ゴシック" pitchFamily="49" charset="-128"/>
            </a:rPr>
            <a:t>　一方、充当可能な基金残高は減少しているものの、基準財政需要額算入見込額の増等により充当可能財源等としては</a:t>
          </a:r>
          <a:r>
            <a:rPr kumimoji="1" lang="en-US" altLang="ja-JP" sz="1400">
              <a:solidFill>
                <a:sysClr val="windowText" lastClr="000000"/>
              </a:solidFill>
              <a:latin typeface="ＭＳ ゴシック" pitchFamily="49" charset="-128"/>
              <a:ea typeface="ＭＳ ゴシック" pitchFamily="49" charset="-128"/>
            </a:rPr>
            <a:t>2,171</a:t>
          </a:r>
          <a:r>
            <a:rPr kumimoji="1" lang="ja-JP" altLang="en-US" sz="1400">
              <a:solidFill>
                <a:sysClr val="windowText" lastClr="000000"/>
              </a:solidFill>
              <a:latin typeface="ＭＳ ゴシック" pitchFamily="49" charset="-128"/>
              <a:ea typeface="ＭＳ ゴシック" pitchFamily="49" charset="-128"/>
            </a:rPr>
            <a:t>百万円の増となっている。</a:t>
          </a:r>
        </a:p>
        <a:p>
          <a:r>
            <a:rPr kumimoji="1" lang="ja-JP" altLang="en-US" sz="1400">
              <a:solidFill>
                <a:sysClr val="windowText" lastClr="000000"/>
              </a:solidFill>
              <a:latin typeface="ＭＳ ゴシック" pitchFamily="49" charset="-128"/>
              <a:ea typeface="ＭＳ ゴシック" pitchFamily="49" charset="-128"/>
            </a:rPr>
            <a:t>　将来負担比率の分子としては、前年度と比べ大幅に減少となっているが、病院事業債の</a:t>
          </a:r>
          <a:r>
            <a:rPr kumimoji="1" lang="en-US" altLang="ja-JP" sz="1400">
              <a:solidFill>
                <a:sysClr val="windowText" lastClr="000000"/>
              </a:solidFill>
              <a:latin typeface="ＭＳ ゴシック" pitchFamily="49" charset="-128"/>
              <a:ea typeface="ＭＳ ゴシック" pitchFamily="49" charset="-128"/>
            </a:rPr>
            <a:t>R1</a:t>
          </a:r>
          <a:r>
            <a:rPr kumimoji="1" lang="ja-JP" altLang="en-US" sz="1400">
              <a:solidFill>
                <a:sysClr val="windowText" lastClr="000000"/>
              </a:solidFill>
              <a:latin typeface="ＭＳ ゴシック" pitchFamily="49" charset="-128"/>
              <a:ea typeface="ＭＳ ゴシック" pitchFamily="49" charset="-128"/>
            </a:rPr>
            <a:t>年度同意額の大半を出来高払いにより繰り越しているためであり、</a:t>
          </a:r>
          <a:r>
            <a:rPr kumimoji="1" lang="en-US" altLang="ja-JP" sz="1400">
              <a:solidFill>
                <a:sysClr val="windowText" lastClr="000000"/>
              </a:solidFill>
              <a:latin typeface="ＭＳ ゴシック" pitchFamily="49" charset="-128"/>
              <a:ea typeface="ＭＳ ゴシック" pitchFamily="49" charset="-128"/>
            </a:rPr>
            <a:t>R2</a:t>
          </a:r>
          <a:r>
            <a:rPr kumimoji="1" lang="ja-JP" altLang="en-US" sz="1400">
              <a:solidFill>
                <a:sysClr val="windowText" lastClr="000000"/>
              </a:solidFill>
              <a:latin typeface="ＭＳ ゴシック" pitchFamily="49" charset="-128"/>
              <a:ea typeface="ＭＳ ゴシック" pitchFamily="49" charset="-128"/>
            </a:rPr>
            <a:t>年度の将来負担額は大幅に増加することが見込まれる。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年度決算において、基金全体としては対前年度比で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百万円の減額となっている。減額の主な要因としては財政調整基金の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百万円の減、市有施設整備基金の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等主な基金についての今後の方針は、以下のとおりだが、その他の特定目的基金については、今後各基金ごとに該当する事業への取崩しを行う予定ではあるものの、現時点での充当予定事業や金額は未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市有施設整備基金・・・公共施設の整備・更新のための財源。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九州新幹線渇水等被害対策基金・・・渇水被害対策のための農業用インフラ整備、及び維持費用のための財源。</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地域振興基金・・・市民の連帯の強化又は地域振興を目的とする、事業の推進を図るための事業の財源。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市有施設整備基金は、市民会館建設費の財源として取崩しを行ったため、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九州新幹線渇水等被害対策基金は、渇水被害対策のための財源として取崩しを行ったため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186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地域振興基金については、地域振興を目的としたイベント等のソフト事業の財源として取崩しを行ったため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市有施設整備基金積立については、積立は利子分のみで取崩しは現在未定である。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九州新幹線渇水等被害対策基金の今後の増減の見込については、積立は利子分のみで事業継続に係る取崩しが主になる見込である。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年度当初から、本市の主要なイベントである玉名納涼花火大会やいちごマラソン等のソフト事業の財源とするため、毎年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百万円程度の取崩しを行っていく。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458</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百万円の減額となっているのは、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年度決算における財源不足の調整のための取崩しによるためである。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今後も財源不足に対して取崩しを行っていく予定だが、本市としては基金積立額は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7,770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百万円を必要額としている。また、今後新玉名駅前周辺整備等の大規模な事業も予定されているので、その財源として取り崩すことが考えられる。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年度においては、地方債の償還に係る取崩しにより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年度決算において、本市の地方債現在高は過去最大の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35,204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百万円になっており、借入額が償還額を上回っているため対前年度で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百万円の増となっている。公債費の推移や償還予定に注視しながら繰上償還も検討し、その財源として取崩しを行う。今後の増減の見込については、積立は利子分のみで取崩が主になると見込んでいる。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65,249
152.60
35,523,458
34,248,404
1,242,070
17,851,844
35,203,745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月）に策定した公共施設等総合管理計画において、公共施設等の延べ床面積を今後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％削減するという目標を掲げ、老朽化した施設の集約化、複合化等を進めている。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有形固定資産減価償却率については、対前年度比で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年度中に見直しを行う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公共施設個別施設計画をもとに、施設ごとの適切な維持管理を図る。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83928</xdr:rowOff>
    </xdr:from>
    <xdr:ext cx="405111" cy="259045"/>
    <xdr:sp macro="" textlink="">
      <xdr:nvSpPr>
        <xdr:cNvPr id="72" name="有形固定資産減価償却率平均値テキスト"/>
        <xdr:cNvSpPr txBox="1"/>
      </xdr:nvSpPr>
      <xdr:spPr>
        <a:xfrm>
          <a:off x="4813300" y="5827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77017</xdr:rowOff>
    </xdr:from>
    <xdr:to>
      <xdr:col>23</xdr:col>
      <xdr:colOff>136525</xdr:colOff>
      <xdr:row>27</xdr:row>
      <xdr:rowOff>7167</xdr:rowOff>
    </xdr:to>
    <xdr:sp macro="" textlink="">
      <xdr:nvSpPr>
        <xdr:cNvPr id="83" name="楕円 82"/>
        <xdr:cNvSpPr/>
      </xdr:nvSpPr>
      <xdr:spPr>
        <a:xfrm>
          <a:off x="4711700" y="53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99894</xdr:rowOff>
    </xdr:from>
    <xdr:ext cx="405111" cy="259045"/>
    <xdr:sp macro="" textlink="">
      <xdr:nvSpPr>
        <xdr:cNvPr id="84" name="有形固定資産減価償却率該当値テキスト"/>
        <xdr:cNvSpPr txBox="1"/>
      </xdr:nvSpPr>
      <xdr:spPr>
        <a:xfrm>
          <a:off x="4813300" y="5157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95522</xdr:rowOff>
    </xdr:from>
    <xdr:to>
      <xdr:col>19</xdr:col>
      <xdr:colOff>187325</xdr:colOff>
      <xdr:row>27</xdr:row>
      <xdr:rowOff>25672</xdr:rowOff>
    </xdr:to>
    <xdr:sp macro="" textlink="">
      <xdr:nvSpPr>
        <xdr:cNvPr id="85" name="楕円 84"/>
        <xdr:cNvSpPr/>
      </xdr:nvSpPr>
      <xdr:spPr>
        <a:xfrm>
          <a:off x="4000500" y="53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127817</xdr:rowOff>
    </xdr:from>
    <xdr:to>
      <xdr:col>23</xdr:col>
      <xdr:colOff>85725</xdr:colOff>
      <xdr:row>26</xdr:row>
      <xdr:rowOff>146322</xdr:rowOff>
    </xdr:to>
    <xdr:cxnSp macro="">
      <xdr:nvCxnSpPr>
        <xdr:cNvPr id="86" name="直線コネクタ 85"/>
        <xdr:cNvCxnSpPr/>
      </xdr:nvCxnSpPr>
      <xdr:spPr>
        <a:xfrm flipV="1">
          <a:off x="4051300" y="5357042"/>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134348</xdr:rowOff>
    </xdr:from>
    <xdr:to>
      <xdr:col>15</xdr:col>
      <xdr:colOff>187325</xdr:colOff>
      <xdr:row>26</xdr:row>
      <xdr:rowOff>64498</xdr:rowOff>
    </xdr:to>
    <xdr:sp macro="" textlink="">
      <xdr:nvSpPr>
        <xdr:cNvPr id="87" name="楕円 86"/>
        <xdr:cNvSpPr/>
      </xdr:nvSpPr>
      <xdr:spPr>
        <a:xfrm>
          <a:off x="3238500" y="519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13698</xdr:rowOff>
    </xdr:from>
    <xdr:to>
      <xdr:col>19</xdr:col>
      <xdr:colOff>136525</xdr:colOff>
      <xdr:row>26</xdr:row>
      <xdr:rowOff>146322</xdr:rowOff>
    </xdr:to>
    <xdr:cxnSp macro="">
      <xdr:nvCxnSpPr>
        <xdr:cNvPr id="88" name="直線コネクタ 87"/>
        <xdr:cNvCxnSpPr/>
      </xdr:nvCxnSpPr>
      <xdr:spPr>
        <a:xfrm>
          <a:off x="3289300" y="5242923"/>
          <a:ext cx="7620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171359</xdr:rowOff>
    </xdr:from>
    <xdr:to>
      <xdr:col>11</xdr:col>
      <xdr:colOff>187325</xdr:colOff>
      <xdr:row>26</xdr:row>
      <xdr:rowOff>101509</xdr:rowOff>
    </xdr:to>
    <xdr:sp macro="" textlink="">
      <xdr:nvSpPr>
        <xdr:cNvPr id="89" name="楕円 88"/>
        <xdr:cNvSpPr/>
      </xdr:nvSpPr>
      <xdr:spPr>
        <a:xfrm>
          <a:off x="2476500" y="52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13698</xdr:rowOff>
    </xdr:from>
    <xdr:to>
      <xdr:col>15</xdr:col>
      <xdr:colOff>136525</xdr:colOff>
      <xdr:row>26</xdr:row>
      <xdr:rowOff>50709</xdr:rowOff>
    </xdr:to>
    <xdr:cxnSp macro="">
      <xdr:nvCxnSpPr>
        <xdr:cNvPr id="90" name="直線コネクタ 89"/>
        <xdr:cNvCxnSpPr/>
      </xdr:nvCxnSpPr>
      <xdr:spPr>
        <a:xfrm flipV="1">
          <a:off x="2527300" y="5242923"/>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25</xdr:row>
      <xdr:rowOff>165191</xdr:rowOff>
    </xdr:from>
    <xdr:to>
      <xdr:col>7</xdr:col>
      <xdr:colOff>187325</xdr:colOff>
      <xdr:row>26</xdr:row>
      <xdr:rowOff>95341</xdr:rowOff>
    </xdr:to>
    <xdr:sp macro="" textlink="">
      <xdr:nvSpPr>
        <xdr:cNvPr id="91" name="楕円 90"/>
        <xdr:cNvSpPr/>
      </xdr:nvSpPr>
      <xdr:spPr>
        <a:xfrm>
          <a:off x="1714500" y="522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44541</xdr:rowOff>
    </xdr:from>
    <xdr:to>
      <xdr:col>11</xdr:col>
      <xdr:colOff>136525</xdr:colOff>
      <xdr:row>26</xdr:row>
      <xdr:rowOff>50709</xdr:rowOff>
    </xdr:to>
    <xdr:cxnSp macro="">
      <xdr:nvCxnSpPr>
        <xdr:cNvPr id="92" name="直線コネクタ 91"/>
        <xdr:cNvCxnSpPr/>
      </xdr:nvCxnSpPr>
      <xdr:spPr>
        <a:xfrm>
          <a:off x="1765300" y="527376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2103</xdr:rowOff>
    </xdr:from>
    <xdr:ext cx="405111" cy="259045"/>
    <xdr:sp macro="" textlink="">
      <xdr:nvSpPr>
        <xdr:cNvPr id="93" name="n_1aveValue有形固定資産減価償却率"/>
        <xdr:cNvSpPr txBox="1"/>
      </xdr:nvSpPr>
      <xdr:spPr>
        <a:xfrm>
          <a:off x="38360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142710</xdr:rowOff>
    </xdr:from>
    <xdr:ext cx="405111" cy="259045"/>
    <xdr:sp macro="" textlink="">
      <xdr:nvSpPr>
        <xdr:cNvPr id="94" name="n_2aveValue有形固定資産減価償却率"/>
        <xdr:cNvSpPr txBox="1"/>
      </xdr:nvSpPr>
      <xdr:spPr>
        <a:xfrm>
          <a:off x="3086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84109</xdr:rowOff>
    </xdr:from>
    <xdr:ext cx="405111" cy="259045"/>
    <xdr:sp macro="" textlink="">
      <xdr:nvSpPr>
        <xdr:cNvPr id="95" name="n_3aveValue有形固定資産減価償却率"/>
        <xdr:cNvSpPr txBox="1"/>
      </xdr:nvSpPr>
      <xdr:spPr>
        <a:xfrm>
          <a:off x="2324744" y="5827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42199</xdr:rowOff>
    </xdr:from>
    <xdr:ext cx="405111" cy="259045"/>
    <xdr:sp macro="" textlink="">
      <xdr:nvSpPr>
        <xdr:cNvPr id="97" name="n_1mainValue有形固定資産減価償却率"/>
        <xdr:cNvSpPr txBox="1"/>
      </xdr:nvSpPr>
      <xdr:spPr>
        <a:xfrm>
          <a:off x="3836044" y="5099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81025</xdr:rowOff>
    </xdr:from>
    <xdr:ext cx="405111" cy="259045"/>
    <xdr:sp macro="" textlink="">
      <xdr:nvSpPr>
        <xdr:cNvPr id="98" name="n_2mainValue有形固定資産減価償却率"/>
        <xdr:cNvSpPr txBox="1"/>
      </xdr:nvSpPr>
      <xdr:spPr>
        <a:xfrm>
          <a:off x="3086744" y="49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118036</xdr:rowOff>
    </xdr:from>
    <xdr:ext cx="405111" cy="259045"/>
    <xdr:sp macro="" textlink="">
      <xdr:nvSpPr>
        <xdr:cNvPr id="99" name="n_3mainValue有形固定資産減価償却率"/>
        <xdr:cNvSpPr txBox="1"/>
      </xdr:nvSpPr>
      <xdr:spPr>
        <a:xfrm>
          <a:off x="2324744" y="50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111868</xdr:rowOff>
    </xdr:from>
    <xdr:ext cx="405111" cy="259045"/>
    <xdr:sp macro="" textlink="">
      <xdr:nvSpPr>
        <xdr:cNvPr id="100" name="n_4mainValue有形固定資産減価償却率"/>
        <xdr:cNvSpPr txBox="1"/>
      </xdr:nvSpPr>
      <xdr:spPr>
        <a:xfrm>
          <a:off x="1562744" y="499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債務償還比率は対前年度比で</a:t>
          </a:r>
          <a:r>
            <a:rPr kumimoji="1" lang="en-US" altLang="ja-JP" sz="1100">
              <a:latin typeface="ＭＳ Ｐゴシック" panose="020B0600070205080204" pitchFamily="50" charset="-128"/>
              <a:ea typeface="ＭＳ Ｐゴシック" panose="020B0600070205080204" pitchFamily="50" charset="-128"/>
            </a:rPr>
            <a:t>128.6</a:t>
          </a:r>
          <a:r>
            <a:rPr kumimoji="1" lang="ja-JP" altLang="en-US" sz="1100">
              <a:latin typeface="ＭＳ Ｐゴシック" panose="020B0600070205080204" pitchFamily="50" charset="-128"/>
              <a:ea typeface="ＭＳ Ｐゴシック" panose="020B0600070205080204" pitchFamily="50" charset="-128"/>
            </a:rPr>
            <a:t>ポイントの増となった。主な要因としてはくまもと県北病院の建設に伴い、病院機構設立組合の地方債償還に係る負担等見込額が増加したこと、及び市民会館建設事業等により基金を取り崩したことによって将来負担額が増加したためである。</a:t>
          </a:r>
        </a:p>
        <a:p>
          <a:r>
            <a:rPr kumimoji="1" lang="ja-JP" altLang="en-US" sz="1100">
              <a:latin typeface="ＭＳ Ｐゴシック" panose="020B0600070205080204" pitchFamily="50" charset="-128"/>
              <a:ea typeface="ＭＳ Ｐゴシック" panose="020B0600070205080204" pitchFamily="50" charset="-128"/>
            </a:rPr>
            <a:t>　今後も新玉名駅周辺の整備等により将来負担額が増加していくことが見込まれるため、引き続き計画的な地方債発行に努め、比率の抑制を図っていく必要がある。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21597</xdr:rowOff>
    </xdr:from>
    <xdr:to>
      <xdr:col>76</xdr:col>
      <xdr:colOff>73025</xdr:colOff>
      <xdr:row>32</xdr:row>
      <xdr:rowOff>123197</xdr:rowOff>
    </xdr:to>
    <xdr:sp macro="" textlink="">
      <xdr:nvSpPr>
        <xdr:cNvPr id="145" name="楕円 144"/>
        <xdr:cNvSpPr/>
      </xdr:nvSpPr>
      <xdr:spPr>
        <a:xfrm>
          <a:off x="14744700" y="62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24</xdr:rowOff>
    </xdr:from>
    <xdr:ext cx="469744" cy="259045"/>
    <xdr:sp macro="" textlink="">
      <xdr:nvSpPr>
        <xdr:cNvPr id="146" name="債務償還比率該当値テキスト"/>
        <xdr:cNvSpPr txBox="1"/>
      </xdr:nvSpPr>
      <xdr:spPr>
        <a:xfrm>
          <a:off x="14846300" y="625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38798</xdr:rowOff>
    </xdr:from>
    <xdr:to>
      <xdr:col>72</xdr:col>
      <xdr:colOff>123825</xdr:colOff>
      <xdr:row>31</xdr:row>
      <xdr:rowOff>140398</xdr:rowOff>
    </xdr:to>
    <xdr:sp macro="" textlink="">
      <xdr:nvSpPr>
        <xdr:cNvPr id="147" name="楕円 146"/>
        <xdr:cNvSpPr/>
      </xdr:nvSpPr>
      <xdr:spPr>
        <a:xfrm>
          <a:off x="14033500" y="61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89598</xdr:rowOff>
    </xdr:from>
    <xdr:to>
      <xdr:col>76</xdr:col>
      <xdr:colOff>22225</xdr:colOff>
      <xdr:row>32</xdr:row>
      <xdr:rowOff>72397</xdr:rowOff>
    </xdr:to>
    <xdr:cxnSp macro="">
      <xdr:nvCxnSpPr>
        <xdr:cNvPr id="148" name="直線コネクタ 147"/>
        <xdr:cNvCxnSpPr/>
      </xdr:nvCxnSpPr>
      <xdr:spPr>
        <a:xfrm>
          <a:off x="14084300" y="6176073"/>
          <a:ext cx="711200" cy="15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41487</xdr:rowOff>
    </xdr:from>
    <xdr:to>
      <xdr:col>68</xdr:col>
      <xdr:colOff>123825</xdr:colOff>
      <xdr:row>30</xdr:row>
      <xdr:rowOff>143087</xdr:rowOff>
    </xdr:to>
    <xdr:sp macro="" textlink="">
      <xdr:nvSpPr>
        <xdr:cNvPr id="149" name="楕円 148"/>
        <xdr:cNvSpPr/>
      </xdr:nvSpPr>
      <xdr:spPr>
        <a:xfrm>
          <a:off x="13271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92287</xdr:rowOff>
    </xdr:from>
    <xdr:to>
      <xdr:col>72</xdr:col>
      <xdr:colOff>73025</xdr:colOff>
      <xdr:row>31</xdr:row>
      <xdr:rowOff>89598</xdr:rowOff>
    </xdr:to>
    <xdr:cxnSp macro="">
      <xdr:nvCxnSpPr>
        <xdr:cNvPr id="150" name="直線コネクタ 149"/>
        <xdr:cNvCxnSpPr/>
      </xdr:nvCxnSpPr>
      <xdr:spPr>
        <a:xfrm>
          <a:off x="13322300" y="6007312"/>
          <a:ext cx="762000" cy="16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32611</xdr:rowOff>
    </xdr:from>
    <xdr:to>
      <xdr:col>64</xdr:col>
      <xdr:colOff>123825</xdr:colOff>
      <xdr:row>30</xdr:row>
      <xdr:rowOff>134211</xdr:rowOff>
    </xdr:to>
    <xdr:sp macro="" textlink="">
      <xdr:nvSpPr>
        <xdr:cNvPr id="151" name="楕円 150"/>
        <xdr:cNvSpPr/>
      </xdr:nvSpPr>
      <xdr:spPr>
        <a:xfrm>
          <a:off x="12509500" y="5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83411</xdr:rowOff>
    </xdr:from>
    <xdr:to>
      <xdr:col>68</xdr:col>
      <xdr:colOff>73025</xdr:colOff>
      <xdr:row>30</xdr:row>
      <xdr:rowOff>92287</xdr:rowOff>
    </xdr:to>
    <xdr:cxnSp macro="">
      <xdr:nvCxnSpPr>
        <xdr:cNvPr id="152" name="直線コネクタ 151"/>
        <xdr:cNvCxnSpPr/>
      </xdr:nvCxnSpPr>
      <xdr:spPr>
        <a:xfrm>
          <a:off x="12560300" y="5998436"/>
          <a:ext cx="762000" cy="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105107</xdr:rowOff>
    </xdr:from>
    <xdr:to>
      <xdr:col>60</xdr:col>
      <xdr:colOff>123825</xdr:colOff>
      <xdr:row>30</xdr:row>
      <xdr:rowOff>35257</xdr:rowOff>
    </xdr:to>
    <xdr:sp macro="" textlink="">
      <xdr:nvSpPr>
        <xdr:cNvPr id="153" name="楕円 152"/>
        <xdr:cNvSpPr/>
      </xdr:nvSpPr>
      <xdr:spPr>
        <a:xfrm>
          <a:off x="11747500" y="58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155907</xdr:rowOff>
    </xdr:from>
    <xdr:to>
      <xdr:col>64</xdr:col>
      <xdr:colOff>73025</xdr:colOff>
      <xdr:row>30</xdr:row>
      <xdr:rowOff>83411</xdr:rowOff>
    </xdr:to>
    <xdr:cxnSp macro="">
      <xdr:nvCxnSpPr>
        <xdr:cNvPr id="154" name="直線コネクタ 153"/>
        <xdr:cNvCxnSpPr/>
      </xdr:nvCxnSpPr>
      <xdr:spPr>
        <a:xfrm>
          <a:off x="11798300" y="5899482"/>
          <a:ext cx="7620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34970</xdr:rowOff>
    </xdr:from>
    <xdr:ext cx="469744" cy="259045"/>
    <xdr:sp macro="" textlink="">
      <xdr:nvSpPr>
        <xdr:cNvPr id="156" name="n_2aveValue債務償還比率"/>
        <xdr:cNvSpPr txBox="1"/>
      </xdr:nvSpPr>
      <xdr:spPr>
        <a:xfrm>
          <a:off x="13087427" y="612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27893</xdr:rowOff>
    </xdr:from>
    <xdr:ext cx="469744" cy="259045"/>
    <xdr:sp macro="" textlink="">
      <xdr:nvSpPr>
        <xdr:cNvPr id="157" name="n_3aveValue債務償還比率"/>
        <xdr:cNvSpPr txBox="1"/>
      </xdr:nvSpPr>
      <xdr:spPr>
        <a:xfrm>
          <a:off x="12325427" y="611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5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131525</xdr:rowOff>
    </xdr:from>
    <xdr:ext cx="469744" cy="259045"/>
    <xdr:sp macro="" textlink="">
      <xdr:nvSpPr>
        <xdr:cNvPr id="159" name="n_1mainValue債務償還比率"/>
        <xdr:cNvSpPr txBox="1"/>
      </xdr:nvSpPr>
      <xdr:spPr>
        <a:xfrm>
          <a:off x="13836727" y="621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159614</xdr:rowOff>
    </xdr:from>
    <xdr:ext cx="469744" cy="259045"/>
    <xdr:sp macro="" textlink="">
      <xdr:nvSpPr>
        <xdr:cNvPr id="160" name="n_2mainValue債務償還比率"/>
        <xdr:cNvSpPr txBox="1"/>
      </xdr:nvSpPr>
      <xdr:spPr>
        <a:xfrm>
          <a:off x="13087427" y="573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150738</xdr:rowOff>
    </xdr:from>
    <xdr:ext cx="469744" cy="259045"/>
    <xdr:sp macro="" textlink="">
      <xdr:nvSpPr>
        <xdr:cNvPr id="161" name="n_3mainValue債務償還比率"/>
        <xdr:cNvSpPr txBox="1"/>
      </xdr:nvSpPr>
      <xdr:spPr>
        <a:xfrm>
          <a:off x="12325427" y="572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51784</xdr:rowOff>
    </xdr:from>
    <xdr:ext cx="469744" cy="259045"/>
    <xdr:sp macro="" textlink="">
      <xdr:nvSpPr>
        <xdr:cNvPr id="162" name="n_4mainValue債務償還比率"/>
        <xdr:cNvSpPr txBox="1"/>
      </xdr:nvSpPr>
      <xdr:spPr>
        <a:xfrm>
          <a:off x="11563427" y="562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65,249
152.60
35,523,458
34,248,404
1,242,070
17,851,844
35,203,745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93345</xdr:rowOff>
    </xdr:from>
    <xdr:to>
      <xdr:col>24</xdr:col>
      <xdr:colOff>62865</xdr:colOff>
      <xdr:row>42</xdr:row>
      <xdr:rowOff>66675</xdr:rowOff>
    </xdr:to>
    <xdr:cxnSp macro="">
      <xdr:nvCxnSpPr>
        <xdr:cNvPr id="56" name="直線コネクタ 55"/>
        <xdr:cNvCxnSpPr/>
      </xdr:nvCxnSpPr>
      <xdr:spPr>
        <a:xfrm flipV="1">
          <a:off x="4634865" y="6094095"/>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70502</xdr:rowOff>
    </xdr:from>
    <xdr:ext cx="405111" cy="259045"/>
    <xdr:sp macro="" textlink="">
      <xdr:nvSpPr>
        <xdr:cNvPr id="57" name="【道路】&#10;有形固定資産減価償却率最小値テキスト"/>
        <xdr:cNvSpPr txBox="1"/>
      </xdr:nvSpPr>
      <xdr:spPr>
        <a:xfrm>
          <a:off x="4673600" y="727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66675</xdr:rowOff>
    </xdr:from>
    <xdr:to>
      <xdr:col>24</xdr:col>
      <xdr:colOff>152400</xdr:colOff>
      <xdr:row>42</xdr:row>
      <xdr:rowOff>66675</xdr:rowOff>
    </xdr:to>
    <xdr:cxnSp macro="">
      <xdr:nvCxnSpPr>
        <xdr:cNvPr id="58" name="直線コネクタ 57"/>
        <xdr:cNvCxnSpPr/>
      </xdr:nvCxnSpPr>
      <xdr:spPr>
        <a:xfrm>
          <a:off x="4546600" y="726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40022</xdr:rowOff>
    </xdr:from>
    <xdr:ext cx="405111" cy="259045"/>
    <xdr:sp macro="" textlink="">
      <xdr:nvSpPr>
        <xdr:cNvPr id="59" name="【道路】&#10;有形固定資産減価償却率最大値テキスト"/>
        <xdr:cNvSpPr txBox="1"/>
      </xdr:nvSpPr>
      <xdr:spPr>
        <a:xfrm>
          <a:off x="4673600" y="58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93345</xdr:rowOff>
    </xdr:from>
    <xdr:to>
      <xdr:col>24</xdr:col>
      <xdr:colOff>152400</xdr:colOff>
      <xdr:row>35</xdr:row>
      <xdr:rowOff>93345</xdr:rowOff>
    </xdr:to>
    <xdr:cxnSp macro="">
      <xdr:nvCxnSpPr>
        <xdr:cNvPr id="60" name="直線コネクタ 59"/>
        <xdr:cNvCxnSpPr/>
      </xdr:nvCxnSpPr>
      <xdr:spPr>
        <a:xfrm>
          <a:off x="4546600" y="6094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142892</xdr:rowOff>
    </xdr:from>
    <xdr:ext cx="405111" cy="259045"/>
    <xdr:sp macro="" textlink="">
      <xdr:nvSpPr>
        <xdr:cNvPr id="61" name="【道路】&#10;有形固定資産減価償却率平均値テキスト"/>
        <xdr:cNvSpPr txBox="1"/>
      </xdr:nvSpPr>
      <xdr:spPr>
        <a:xfrm>
          <a:off x="4673600" y="6829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62" name="フローチャート: 判断 61"/>
        <xdr:cNvSpPr/>
      </xdr:nvSpPr>
      <xdr:spPr>
        <a:xfrm>
          <a:off x="4584700" y="685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141605</xdr:rowOff>
    </xdr:from>
    <xdr:to>
      <xdr:col>20</xdr:col>
      <xdr:colOff>38100</xdr:colOff>
      <xdr:row>40</xdr:row>
      <xdr:rowOff>71755</xdr:rowOff>
    </xdr:to>
    <xdr:sp macro="" textlink="">
      <xdr:nvSpPr>
        <xdr:cNvPr id="63" name="フローチャート: 判断 62"/>
        <xdr:cNvSpPr/>
      </xdr:nvSpPr>
      <xdr:spPr>
        <a:xfrm>
          <a:off x="37465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114935</xdr:rowOff>
    </xdr:from>
    <xdr:to>
      <xdr:col>15</xdr:col>
      <xdr:colOff>101600</xdr:colOff>
      <xdr:row>40</xdr:row>
      <xdr:rowOff>45085</xdr:rowOff>
    </xdr:to>
    <xdr:sp macro="" textlink="">
      <xdr:nvSpPr>
        <xdr:cNvPr id="64" name="フローチャート: 判断 63"/>
        <xdr:cNvSpPr/>
      </xdr:nvSpPr>
      <xdr:spPr>
        <a:xfrm>
          <a:off x="2857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92075</xdr:rowOff>
    </xdr:from>
    <xdr:to>
      <xdr:col>10</xdr:col>
      <xdr:colOff>165100</xdr:colOff>
      <xdr:row>40</xdr:row>
      <xdr:rowOff>22225</xdr:rowOff>
    </xdr:to>
    <xdr:sp macro="" textlink="">
      <xdr:nvSpPr>
        <xdr:cNvPr id="65" name="フローチャート: 判断 64"/>
        <xdr:cNvSpPr/>
      </xdr:nvSpPr>
      <xdr:spPr>
        <a:xfrm>
          <a:off x="1968500" y="677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xdr:rowOff>
    </xdr:from>
    <xdr:to>
      <xdr:col>6</xdr:col>
      <xdr:colOff>38100</xdr:colOff>
      <xdr:row>39</xdr:row>
      <xdr:rowOff>106045</xdr:rowOff>
    </xdr:to>
    <xdr:sp macro="" textlink="">
      <xdr:nvSpPr>
        <xdr:cNvPr id="66" name="フローチャート: 判断 65"/>
        <xdr:cNvSpPr/>
      </xdr:nvSpPr>
      <xdr:spPr>
        <a:xfrm>
          <a:off x="1079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42545</xdr:rowOff>
    </xdr:from>
    <xdr:to>
      <xdr:col>24</xdr:col>
      <xdr:colOff>114300</xdr:colOff>
      <xdr:row>35</xdr:row>
      <xdr:rowOff>144145</xdr:rowOff>
    </xdr:to>
    <xdr:sp macro="" textlink="">
      <xdr:nvSpPr>
        <xdr:cNvPr id="72" name="楕円 71"/>
        <xdr:cNvSpPr/>
      </xdr:nvSpPr>
      <xdr:spPr>
        <a:xfrm>
          <a:off x="4584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167022</xdr:rowOff>
    </xdr:from>
    <xdr:ext cx="405111" cy="259045"/>
    <xdr:sp macro="" textlink="">
      <xdr:nvSpPr>
        <xdr:cNvPr id="73" name="【道路】&#10;有形固定資産減価償却率該当値テキスト"/>
        <xdr:cNvSpPr txBox="1"/>
      </xdr:nvSpPr>
      <xdr:spPr>
        <a:xfrm>
          <a:off x="4673600" y="599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xdr:rowOff>
    </xdr:from>
    <xdr:to>
      <xdr:col>20</xdr:col>
      <xdr:colOff>38100</xdr:colOff>
      <xdr:row>35</xdr:row>
      <xdr:rowOff>109855</xdr:rowOff>
    </xdr:to>
    <xdr:sp macro="" textlink="">
      <xdr:nvSpPr>
        <xdr:cNvPr id="74" name="楕円 73"/>
        <xdr:cNvSpPr/>
      </xdr:nvSpPr>
      <xdr:spPr>
        <a:xfrm>
          <a:off x="3746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59055</xdr:rowOff>
    </xdr:from>
    <xdr:to>
      <xdr:col>24</xdr:col>
      <xdr:colOff>63500</xdr:colOff>
      <xdr:row>35</xdr:row>
      <xdr:rowOff>93345</xdr:rowOff>
    </xdr:to>
    <xdr:cxnSp macro="">
      <xdr:nvCxnSpPr>
        <xdr:cNvPr id="75" name="直線コネクタ 74"/>
        <xdr:cNvCxnSpPr/>
      </xdr:nvCxnSpPr>
      <xdr:spPr>
        <a:xfrm>
          <a:off x="3797300" y="60598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164465</xdr:rowOff>
    </xdr:from>
    <xdr:to>
      <xdr:col>15</xdr:col>
      <xdr:colOff>101600</xdr:colOff>
      <xdr:row>35</xdr:row>
      <xdr:rowOff>94615</xdr:rowOff>
    </xdr:to>
    <xdr:sp macro="" textlink="">
      <xdr:nvSpPr>
        <xdr:cNvPr id="76" name="楕円 75"/>
        <xdr:cNvSpPr/>
      </xdr:nvSpPr>
      <xdr:spPr>
        <a:xfrm>
          <a:off x="2857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43815</xdr:rowOff>
    </xdr:from>
    <xdr:to>
      <xdr:col>19</xdr:col>
      <xdr:colOff>177800</xdr:colOff>
      <xdr:row>35</xdr:row>
      <xdr:rowOff>59055</xdr:rowOff>
    </xdr:to>
    <xdr:cxnSp macro="">
      <xdr:nvCxnSpPr>
        <xdr:cNvPr id="77" name="直線コネクタ 76"/>
        <xdr:cNvCxnSpPr/>
      </xdr:nvCxnSpPr>
      <xdr:spPr>
        <a:xfrm>
          <a:off x="2908300" y="60445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132080</xdr:rowOff>
    </xdr:from>
    <xdr:to>
      <xdr:col>10</xdr:col>
      <xdr:colOff>165100</xdr:colOff>
      <xdr:row>35</xdr:row>
      <xdr:rowOff>62230</xdr:rowOff>
    </xdr:to>
    <xdr:sp macro="" textlink="">
      <xdr:nvSpPr>
        <xdr:cNvPr id="78" name="楕円 77"/>
        <xdr:cNvSpPr/>
      </xdr:nvSpPr>
      <xdr:spPr>
        <a:xfrm>
          <a:off x="1968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xdr:rowOff>
    </xdr:from>
    <xdr:to>
      <xdr:col>15</xdr:col>
      <xdr:colOff>50800</xdr:colOff>
      <xdr:row>35</xdr:row>
      <xdr:rowOff>43815</xdr:rowOff>
    </xdr:to>
    <xdr:cxnSp macro="">
      <xdr:nvCxnSpPr>
        <xdr:cNvPr id="79" name="直線コネクタ 78"/>
        <xdr:cNvCxnSpPr/>
      </xdr:nvCxnSpPr>
      <xdr:spPr>
        <a:xfrm>
          <a:off x="2019300" y="60121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95885</xdr:rowOff>
    </xdr:from>
    <xdr:to>
      <xdr:col>6</xdr:col>
      <xdr:colOff>38100</xdr:colOff>
      <xdr:row>35</xdr:row>
      <xdr:rowOff>26035</xdr:rowOff>
    </xdr:to>
    <xdr:sp macro="" textlink="">
      <xdr:nvSpPr>
        <xdr:cNvPr id="80" name="楕円 79"/>
        <xdr:cNvSpPr/>
      </xdr:nvSpPr>
      <xdr:spPr>
        <a:xfrm>
          <a:off x="1079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146685</xdr:rowOff>
    </xdr:from>
    <xdr:to>
      <xdr:col>10</xdr:col>
      <xdr:colOff>114300</xdr:colOff>
      <xdr:row>35</xdr:row>
      <xdr:rowOff>11430</xdr:rowOff>
    </xdr:to>
    <xdr:cxnSp macro="">
      <xdr:nvCxnSpPr>
        <xdr:cNvPr id="81" name="直線コネクタ 80"/>
        <xdr:cNvCxnSpPr/>
      </xdr:nvCxnSpPr>
      <xdr:spPr>
        <a:xfrm>
          <a:off x="1130300" y="5975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62882</xdr:rowOff>
    </xdr:from>
    <xdr:ext cx="405111" cy="259045"/>
    <xdr:sp macro="" textlink="">
      <xdr:nvSpPr>
        <xdr:cNvPr id="82" name="n_1aveValue【道路】&#10;有形固定資産減価償却率"/>
        <xdr:cNvSpPr txBox="1"/>
      </xdr:nvSpPr>
      <xdr:spPr>
        <a:xfrm>
          <a:off x="3582044" y="692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36212</xdr:rowOff>
    </xdr:from>
    <xdr:ext cx="405111" cy="259045"/>
    <xdr:sp macro="" textlink="">
      <xdr:nvSpPr>
        <xdr:cNvPr id="83" name="n_2aveValue【道路】&#10;有形固定資産減価償却率"/>
        <xdr:cNvSpPr txBox="1"/>
      </xdr:nvSpPr>
      <xdr:spPr>
        <a:xfrm>
          <a:off x="2705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13352</xdr:rowOff>
    </xdr:from>
    <xdr:ext cx="405111" cy="259045"/>
    <xdr:sp macro="" textlink="">
      <xdr:nvSpPr>
        <xdr:cNvPr id="84" name="n_3aveValue【道路】&#10;有形固定資産減価償却率"/>
        <xdr:cNvSpPr txBox="1"/>
      </xdr:nvSpPr>
      <xdr:spPr>
        <a:xfrm>
          <a:off x="1816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97172</xdr:rowOff>
    </xdr:from>
    <xdr:ext cx="405111" cy="259045"/>
    <xdr:sp macro="" textlink="">
      <xdr:nvSpPr>
        <xdr:cNvPr id="85" name="n_4aveValue【道路】&#10;有形固定資産減価償却率"/>
        <xdr:cNvSpPr txBox="1"/>
      </xdr:nvSpPr>
      <xdr:spPr>
        <a:xfrm>
          <a:off x="9277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126382</xdr:rowOff>
    </xdr:from>
    <xdr:ext cx="405111" cy="259045"/>
    <xdr:sp macro="" textlink="">
      <xdr:nvSpPr>
        <xdr:cNvPr id="86" name="n_1mainValue【道路】&#10;有形固定資産減価償却率"/>
        <xdr:cNvSpPr txBox="1"/>
      </xdr:nvSpPr>
      <xdr:spPr>
        <a:xfrm>
          <a:off x="35820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111142</xdr:rowOff>
    </xdr:from>
    <xdr:ext cx="405111" cy="259045"/>
    <xdr:sp macro="" textlink="">
      <xdr:nvSpPr>
        <xdr:cNvPr id="87" name="n_2mainValue【道路】&#10;有形固定資産減価償却率"/>
        <xdr:cNvSpPr txBox="1"/>
      </xdr:nvSpPr>
      <xdr:spPr>
        <a:xfrm>
          <a:off x="2705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78757</xdr:rowOff>
    </xdr:from>
    <xdr:ext cx="405111" cy="259045"/>
    <xdr:sp macro="" textlink="">
      <xdr:nvSpPr>
        <xdr:cNvPr id="88" name="n_3mainValue【道路】&#10;有形固定資産減価償却率"/>
        <xdr:cNvSpPr txBox="1"/>
      </xdr:nvSpPr>
      <xdr:spPr>
        <a:xfrm>
          <a:off x="1816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42562</xdr:rowOff>
    </xdr:from>
    <xdr:ext cx="405111" cy="259045"/>
    <xdr:sp macro="" textlink="">
      <xdr:nvSpPr>
        <xdr:cNvPr id="89" name="n_4mainValue【道路】&#10;有形固定資産減価償却率"/>
        <xdr:cNvSpPr txBox="1"/>
      </xdr:nvSpPr>
      <xdr:spPr>
        <a:xfrm>
          <a:off x="927744" y="570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3" name="テキスト ボックス 10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5" name="テキスト ボックス 10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5" name="直線コネクタ 114"/>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6"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7" name="直線コネクタ 116"/>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8"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9" name="直線コネクタ 118"/>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20"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1" name="フローチャート: 判断 120"/>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2" name="フローチャート: 判断 121"/>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3" name="フローチャート: 判断 122"/>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4" name="フローチャート: 判断 123"/>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5" name="フローチャート: 判断 124"/>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139536</xdr:rowOff>
    </xdr:from>
    <xdr:to>
      <xdr:col>55</xdr:col>
      <xdr:colOff>50800</xdr:colOff>
      <xdr:row>40</xdr:row>
      <xdr:rowOff>69686</xdr:rowOff>
    </xdr:to>
    <xdr:sp macro="" textlink="">
      <xdr:nvSpPr>
        <xdr:cNvPr id="131" name="楕円 130"/>
        <xdr:cNvSpPr/>
      </xdr:nvSpPr>
      <xdr:spPr>
        <a:xfrm>
          <a:off x="10426700" y="68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117963</xdr:rowOff>
    </xdr:from>
    <xdr:ext cx="534377" cy="259045"/>
    <xdr:sp macro="" textlink="">
      <xdr:nvSpPr>
        <xdr:cNvPr id="132" name="【道路】&#10;一人当たり延長該当値テキスト"/>
        <xdr:cNvSpPr txBox="1"/>
      </xdr:nvSpPr>
      <xdr:spPr>
        <a:xfrm>
          <a:off x="10515600" y="68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132679</xdr:rowOff>
    </xdr:from>
    <xdr:to>
      <xdr:col>50</xdr:col>
      <xdr:colOff>165100</xdr:colOff>
      <xdr:row>40</xdr:row>
      <xdr:rowOff>62829</xdr:rowOff>
    </xdr:to>
    <xdr:sp macro="" textlink="">
      <xdr:nvSpPr>
        <xdr:cNvPr id="133" name="楕円 132"/>
        <xdr:cNvSpPr/>
      </xdr:nvSpPr>
      <xdr:spPr>
        <a:xfrm>
          <a:off x="9588500" y="68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12029</xdr:rowOff>
    </xdr:from>
    <xdr:to>
      <xdr:col>55</xdr:col>
      <xdr:colOff>0</xdr:colOff>
      <xdr:row>40</xdr:row>
      <xdr:rowOff>18886</xdr:rowOff>
    </xdr:to>
    <xdr:cxnSp macro="">
      <xdr:nvCxnSpPr>
        <xdr:cNvPr id="134" name="直線コネクタ 133"/>
        <xdr:cNvCxnSpPr/>
      </xdr:nvCxnSpPr>
      <xdr:spPr>
        <a:xfrm>
          <a:off x="9639300" y="6870029"/>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11423</xdr:rowOff>
    </xdr:from>
    <xdr:to>
      <xdr:col>46</xdr:col>
      <xdr:colOff>38100</xdr:colOff>
      <xdr:row>39</xdr:row>
      <xdr:rowOff>113023</xdr:rowOff>
    </xdr:to>
    <xdr:sp macro="" textlink="">
      <xdr:nvSpPr>
        <xdr:cNvPr id="135" name="楕円 134"/>
        <xdr:cNvSpPr/>
      </xdr:nvSpPr>
      <xdr:spPr>
        <a:xfrm>
          <a:off x="8699500" y="66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62223</xdr:rowOff>
    </xdr:from>
    <xdr:to>
      <xdr:col>50</xdr:col>
      <xdr:colOff>114300</xdr:colOff>
      <xdr:row>40</xdr:row>
      <xdr:rowOff>12029</xdr:rowOff>
    </xdr:to>
    <xdr:cxnSp macro="">
      <xdr:nvCxnSpPr>
        <xdr:cNvPr id="136" name="直線コネクタ 135"/>
        <xdr:cNvCxnSpPr/>
      </xdr:nvCxnSpPr>
      <xdr:spPr>
        <a:xfrm>
          <a:off x="8750300" y="6748773"/>
          <a:ext cx="889000" cy="12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147701</xdr:rowOff>
    </xdr:from>
    <xdr:to>
      <xdr:col>41</xdr:col>
      <xdr:colOff>101600</xdr:colOff>
      <xdr:row>40</xdr:row>
      <xdr:rowOff>77851</xdr:rowOff>
    </xdr:to>
    <xdr:sp macro="" textlink="">
      <xdr:nvSpPr>
        <xdr:cNvPr id="137" name="楕円 136"/>
        <xdr:cNvSpPr/>
      </xdr:nvSpPr>
      <xdr:spPr>
        <a:xfrm>
          <a:off x="7810500" y="683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62223</xdr:rowOff>
    </xdr:from>
    <xdr:to>
      <xdr:col>45</xdr:col>
      <xdr:colOff>177800</xdr:colOff>
      <xdr:row>40</xdr:row>
      <xdr:rowOff>27051</xdr:rowOff>
    </xdr:to>
    <xdr:cxnSp macro="">
      <xdr:nvCxnSpPr>
        <xdr:cNvPr id="138" name="直線コネクタ 137"/>
        <xdr:cNvCxnSpPr/>
      </xdr:nvCxnSpPr>
      <xdr:spPr>
        <a:xfrm flipV="1">
          <a:off x="7861300" y="6748773"/>
          <a:ext cx="889000" cy="1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137643</xdr:rowOff>
    </xdr:from>
    <xdr:to>
      <xdr:col>36</xdr:col>
      <xdr:colOff>165100</xdr:colOff>
      <xdr:row>40</xdr:row>
      <xdr:rowOff>67793</xdr:rowOff>
    </xdr:to>
    <xdr:sp macro="" textlink="">
      <xdr:nvSpPr>
        <xdr:cNvPr id="139" name="楕円 138"/>
        <xdr:cNvSpPr/>
      </xdr:nvSpPr>
      <xdr:spPr>
        <a:xfrm>
          <a:off x="6921500" y="68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16993</xdr:rowOff>
    </xdr:from>
    <xdr:to>
      <xdr:col>41</xdr:col>
      <xdr:colOff>50800</xdr:colOff>
      <xdr:row>40</xdr:row>
      <xdr:rowOff>27051</xdr:rowOff>
    </xdr:to>
    <xdr:cxnSp macro="">
      <xdr:nvCxnSpPr>
        <xdr:cNvPr id="140" name="直線コネクタ 139"/>
        <xdr:cNvCxnSpPr/>
      </xdr:nvCxnSpPr>
      <xdr:spPr>
        <a:xfrm>
          <a:off x="6972300" y="687499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1"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2"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3"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124488</xdr:rowOff>
    </xdr:from>
    <xdr:ext cx="534377" cy="259045"/>
    <xdr:sp macro="" textlink="">
      <xdr:nvSpPr>
        <xdr:cNvPr id="144" name="n_4aveValue【道路】&#10;一人当たり延長"/>
        <xdr:cNvSpPr txBox="1"/>
      </xdr:nvSpPr>
      <xdr:spPr>
        <a:xfrm>
          <a:off x="6705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53956</xdr:rowOff>
    </xdr:from>
    <xdr:ext cx="534377" cy="259045"/>
    <xdr:sp macro="" textlink="">
      <xdr:nvSpPr>
        <xdr:cNvPr id="145" name="n_1mainValue【道路】&#10;一人当たり延長"/>
        <xdr:cNvSpPr txBox="1"/>
      </xdr:nvSpPr>
      <xdr:spPr>
        <a:xfrm>
          <a:off x="9359411" y="69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104150</xdr:rowOff>
    </xdr:from>
    <xdr:ext cx="534377" cy="259045"/>
    <xdr:sp macro="" textlink="">
      <xdr:nvSpPr>
        <xdr:cNvPr id="146" name="n_2mainValue【道路】&#10;一人当たり延長"/>
        <xdr:cNvSpPr txBox="1"/>
      </xdr:nvSpPr>
      <xdr:spPr>
        <a:xfrm>
          <a:off x="8483111" y="679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68978</xdr:rowOff>
    </xdr:from>
    <xdr:ext cx="534377" cy="259045"/>
    <xdr:sp macro="" textlink="">
      <xdr:nvSpPr>
        <xdr:cNvPr id="147" name="n_3mainValue【道路】&#10;一人当たり延長"/>
        <xdr:cNvSpPr txBox="1"/>
      </xdr:nvSpPr>
      <xdr:spPr>
        <a:xfrm>
          <a:off x="7594111" y="69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58920</xdr:rowOff>
    </xdr:from>
    <xdr:ext cx="534377" cy="259045"/>
    <xdr:sp macro="" textlink="">
      <xdr:nvSpPr>
        <xdr:cNvPr id="148" name="n_4mainValue【道路】&#10;一人当たり延長"/>
        <xdr:cNvSpPr txBox="1"/>
      </xdr:nvSpPr>
      <xdr:spPr>
        <a:xfrm>
          <a:off x="6705111" y="69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4" name="直線コネクタ 173"/>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5"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6" name="直線コネクタ 175"/>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7"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8" name="直線コネクタ 17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9"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80" name="フローチャート: 判断 179"/>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1" name="フローチャート: 判断 180"/>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2" name="フローチャート: 判断 181"/>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3" name="フローチャート: 判断 182"/>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4" name="フローチャート: 判断 183"/>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90" name="楕円 189"/>
        <xdr:cNvSpPr/>
      </xdr:nvSpPr>
      <xdr:spPr>
        <a:xfrm>
          <a:off x="4584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103976</xdr:rowOff>
    </xdr:from>
    <xdr:ext cx="405111" cy="259045"/>
    <xdr:sp macro="" textlink="">
      <xdr:nvSpPr>
        <xdr:cNvPr id="191" name="【橋りょう・トンネル】&#10;有形固定資産減価償却率該当値テキスト"/>
        <xdr:cNvSpPr txBox="1"/>
      </xdr:nvSpPr>
      <xdr:spPr>
        <a:xfrm>
          <a:off x="4673600"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102688</xdr:rowOff>
    </xdr:from>
    <xdr:to>
      <xdr:col>20</xdr:col>
      <xdr:colOff>38100</xdr:colOff>
      <xdr:row>61</xdr:row>
      <xdr:rowOff>32838</xdr:rowOff>
    </xdr:to>
    <xdr:sp macro="" textlink="">
      <xdr:nvSpPr>
        <xdr:cNvPr id="192" name="楕円 191"/>
        <xdr:cNvSpPr/>
      </xdr:nvSpPr>
      <xdr:spPr>
        <a:xfrm>
          <a:off x="3746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153488</xdr:rowOff>
    </xdr:from>
    <xdr:to>
      <xdr:col>24</xdr:col>
      <xdr:colOff>63500</xdr:colOff>
      <xdr:row>61</xdr:row>
      <xdr:rowOff>4899</xdr:rowOff>
    </xdr:to>
    <xdr:cxnSp macro="">
      <xdr:nvCxnSpPr>
        <xdr:cNvPr id="193" name="直線コネクタ 192"/>
        <xdr:cNvCxnSpPr/>
      </xdr:nvCxnSpPr>
      <xdr:spPr>
        <a:xfrm>
          <a:off x="3797300" y="104404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123916</xdr:rowOff>
    </xdr:from>
    <xdr:to>
      <xdr:col>15</xdr:col>
      <xdr:colOff>101600</xdr:colOff>
      <xdr:row>64</xdr:row>
      <xdr:rowOff>54066</xdr:rowOff>
    </xdr:to>
    <xdr:sp macro="" textlink="">
      <xdr:nvSpPr>
        <xdr:cNvPr id="194" name="楕円 193"/>
        <xdr:cNvSpPr/>
      </xdr:nvSpPr>
      <xdr:spPr>
        <a:xfrm>
          <a:off x="2857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153488</xdr:rowOff>
    </xdr:from>
    <xdr:to>
      <xdr:col>19</xdr:col>
      <xdr:colOff>177800</xdr:colOff>
      <xdr:row>64</xdr:row>
      <xdr:rowOff>3266</xdr:rowOff>
    </xdr:to>
    <xdr:cxnSp macro="">
      <xdr:nvCxnSpPr>
        <xdr:cNvPr id="195" name="直線コネクタ 194"/>
        <xdr:cNvCxnSpPr/>
      </xdr:nvCxnSpPr>
      <xdr:spPr>
        <a:xfrm flipV="1">
          <a:off x="2908300" y="10440488"/>
          <a:ext cx="889000" cy="53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7983</xdr:rowOff>
    </xdr:from>
    <xdr:to>
      <xdr:col>10</xdr:col>
      <xdr:colOff>165100</xdr:colOff>
      <xdr:row>64</xdr:row>
      <xdr:rowOff>109583</xdr:rowOff>
    </xdr:to>
    <xdr:sp macro="" textlink="">
      <xdr:nvSpPr>
        <xdr:cNvPr id="196" name="楕円 195"/>
        <xdr:cNvSpPr/>
      </xdr:nvSpPr>
      <xdr:spPr>
        <a:xfrm>
          <a:off x="1968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3266</xdr:rowOff>
    </xdr:from>
    <xdr:to>
      <xdr:col>15</xdr:col>
      <xdr:colOff>50800</xdr:colOff>
      <xdr:row>64</xdr:row>
      <xdr:rowOff>58783</xdr:rowOff>
    </xdr:to>
    <xdr:cxnSp macro="">
      <xdr:nvCxnSpPr>
        <xdr:cNvPr id="197" name="直線コネクタ 196"/>
        <xdr:cNvCxnSpPr/>
      </xdr:nvCxnSpPr>
      <xdr:spPr>
        <a:xfrm flipV="1">
          <a:off x="2019300" y="109760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12881</xdr:rowOff>
    </xdr:from>
    <xdr:to>
      <xdr:col>6</xdr:col>
      <xdr:colOff>38100</xdr:colOff>
      <xdr:row>64</xdr:row>
      <xdr:rowOff>114481</xdr:rowOff>
    </xdr:to>
    <xdr:sp macro="" textlink="">
      <xdr:nvSpPr>
        <xdr:cNvPr id="198" name="楕円 197"/>
        <xdr:cNvSpPr/>
      </xdr:nvSpPr>
      <xdr:spPr>
        <a:xfrm>
          <a:off x="10795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58783</xdr:rowOff>
    </xdr:from>
    <xdr:to>
      <xdr:col>10</xdr:col>
      <xdr:colOff>114300</xdr:colOff>
      <xdr:row>64</xdr:row>
      <xdr:rowOff>63681</xdr:rowOff>
    </xdr:to>
    <xdr:cxnSp macro="">
      <xdr:nvCxnSpPr>
        <xdr:cNvPr id="199" name="直線コネクタ 198"/>
        <xdr:cNvCxnSpPr/>
      </xdr:nvCxnSpPr>
      <xdr:spPr>
        <a:xfrm flipV="1">
          <a:off x="1130300" y="1103158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200" name="n_1aveValue【橋りょう・トンネル】&#10;有形固定資産減価償却率"/>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1"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2"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203"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49365</xdr:rowOff>
    </xdr:from>
    <xdr:ext cx="405111" cy="259045"/>
    <xdr:sp macro="" textlink="">
      <xdr:nvSpPr>
        <xdr:cNvPr id="204" name="n_1mainValue【橋りょう・トンネル】&#10;有形固定資産減価償却率"/>
        <xdr:cNvSpPr txBox="1"/>
      </xdr:nvSpPr>
      <xdr:spPr>
        <a:xfrm>
          <a:off x="3582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45193</xdr:rowOff>
    </xdr:from>
    <xdr:ext cx="405111" cy="259045"/>
    <xdr:sp macro="" textlink="">
      <xdr:nvSpPr>
        <xdr:cNvPr id="205" name="n_2mainValue【橋りょう・トンネル】&#10;有形固定資産減価償却率"/>
        <xdr:cNvSpPr txBox="1"/>
      </xdr:nvSpPr>
      <xdr:spPr>
        <a:xfrm>
          <a:off x="2705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100710</xdr:rowOff>
    </xdr:from>
    <xdr:ext cx="405111" cy="259045"/>
    <xdr:sp macro="" textlink="">
      <xdr:nvSpPr>
        <xdr:cNvPr id="206" name="n_3mainValue【橋りょう・トンネル】&#10;有形固定資産減価償却率"/>
        <xdr:cNvSpPr txBox="1"/>
      </xdr:nvSpPr>
      <xdr:spPr>
        <a:xfrm>
          <a:off x="1816744" y="1107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105608</xdr:rowOff>
    </xdr:from>
    <xdr:ext cx="405111" cy="259045"/>
    <xdr:sp macro="" textlink="">
      <xdr:nvSpPr>
        <xdr:cNvPr id="207" name="n_4mainValue【橋りょう・トンネル】&#10;有形固定資産減価償却率"/>
        <xdr:cNvSpPr txBox="1"/>
      </xdr:nvSpPr>
      <xdr:spPr>
        <a:xfrm>
          <a:off x="927744" y="1107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1" name="直線コネクタ 230"/>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2"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3" name="直線コネクタ 232"/>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4"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5" name="直線コネクタ 234"/>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95818</xdr:rowOff>
    </xdr:from>
    <xdr:ext cx="599010" cy="259045"/>
    <xdr:sp macro="" textlink="">
      <xdr:nvSpPr>
        <xdr:cNvPr id="236" name="【橋りょう・トンネル】&#10;一人当たり有形固定資産（償却資産）額平均値テキスト"/>
        <xdr:cNvSpPr txBox="1"/>
      </xdr:nvSpPr>
      <xdr:spPr>
        <a:xfrm>
          <a:off x="10515600" y="1072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7" name="フローチャート: 判断 236"/>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8" name="フローチャート: 判断 237"/>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9" name="フローチャート: 判断 238"/>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40" name="フローチャート: 判断 239"/>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1" name="フローチャート: 判断 240"/>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9291</xdr:rowOff>
    </xdr:from>
    <xdr:to>
      <xdr:col>55</xdr:col>
      <xdr:colOff>50800</xdr:colOff>
      <xdr:row>64</xdr:row>
      <xdr:rowOff>110891</xdr:rowOff>
    </xdr:to>
    <xdr:sp macro="" textlink="">
      <xdr:nvSpPr>
        <xdr:cNvPr id="247" name="楕円 246"/>
        <xdr:cNvSpPr/>
      </xdr:nvSpPr>
      <xdr:spPr>
        <a:xfrm>
          <a:off x="10426700" y="109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95668</xdr:rowOff>
    </xdr:from>
    <xdr:ext cx="534377" cy="259045"/>
    <xdr:sp macro="" textlink="">
      <xdr:nvSpPr>
        <xdr:cNvPr id="248" name="【橋りょう・トンネル】&#10;一人当たり有形固定資産（償却資産）額該当値テキスト"/>
        <xdr:cNvSpPr txBox="1"/>
      </xdr:nvSpPr>
      <xdr:spPr>
        <a:xfrm>
          <a:off x="10515600" y="1089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9515</xdr:rowOff>
    </xdr:from>
    <xdr:to>
      <xdr:col>50</xdr:col>
      <xdr:colOff>165100</xdr:colOff>
      <xdr:row>64</xdr:row>
      <xdr:rowOff>111115</xdr:rowOff>
    </xdr:to>
    <xdr:sp macro="" textlink="">
      <xdr:nvSpPr>
        <xdr:cNvPr id="249" name="楕円 248"/>
        <xdr:cNvSpPr/>
      </xdr:nvSpPr>
      <xdr:spPr>
        <a:xfrm>
          <a:off x="9588500" y="10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60091</xdr:rowOff>
    </xdr:from>
    <xdr:to>
      <xdr:col>55</xdr:col>
      <xdr:colOff>0</xdr:colOff>
      <xdr:row>64</xdr:row>
      <xdr:rowOff>60315</xdr:rowOff>
    </xdr:to>
    <xdr:cxnSp macro="">
      <xdr:nvCxnSpPr>
        <xdr:cNvPr id="250" name="直線コネクタ 249"/>
        <xdr:cNvCxnSpPr/>
      </xdr:nvCxnSpPr>
      <xdr:spPr>
        <a:xfrm flipV="1">
          <a:off x="9639300" y="11032891"/>
          <a:ext cx="8382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10032</xdr:rowOff>
    </xdr:from>
    <xdr:to>
      <xdr:col>46</xdr:col>
      <xdr:colOff>38100</xdr:colOff>
      <xdr:row>64</xdr:row>
      <xdr:rowOff>111632</xdr:rowOff>
    </xdr:to>
    <xdr:sp macro="" textlink="">
      <xdr:nvSpPr>
        <xdr:cNvPr id="251" name="楕円 250"/>
        <xdr:cNvSpPr/>
      </xdr:nvSpPr>
      <xdr:spPr>
        <a:xfrm>
          <a:off x="8699500" y="109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60315</xdr:rowOff>
    </xdr:from>
    <xdr:to>
      <xdr:col>50</xdr:col>
      <xdr:colOff>114300</xdr:colOff>
      <xdr:row>64</xdr:row>
      <xdr:rowOff>60832</xdr:rowOff>
    </xdr:to>
    <xdr:cxnSp macro="">
      <xdr:nvCxnSpPr>
        <xdr:cNvPr id="252" name="直線コネクタ 251"/>
        <xdr:cNvCxnSpPr/>
      </xdr:nvCxnSpPr>
      <xdr:spPr>
        <a:xfrm flipV="1">
          <a:off x="8750300" y="11033115"/>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10784</xdr:rowOff>
    </xdr:from>
    <xdr:to>
      <xdr:col>41</xdr:col>
      <xdr:colOff>101600</xdr:colOff>
      <xdr:row>64</xdr:row>
      <xdr:rowOff>112384</xdr:rowOff>
    </xdr:to>
    <xdr:sp macro="" textlink="">
      <xdr:nvSpPr>
        <xdr:cNvPr id="253" name="楕円 252"/>
        <xdr:cNvSpPr/>
      </xdr:nvSpPr>
      <xdr:spPr>
        <a:xfrm>
          <a:off x="7810500" y="10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60832</xdr:rowOff>
    </xdr:from>
    <xdr:to>
      <xdr:col>45</xdr:col>
      <xdr:colOff>177800</xdr:colOff>
      <xdr:row>64</xdr:row>
      <xdr:rowOff>61584</xdr:rowOff>
    </xdr:to>
    <xdr:cxnSp macro="">
      <xdr:nvCxnSpPr>
        <xdr:cNvPr id="254" name="直線コネクタ 253"/>
        <xdr:cNvCxnSpPr/>
      </xdr:nvCxnSpPr>
      <xdr:spPr>
        <a:xfrm flipV="1">
          <a:off x="7861300" y="11033632"/>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11021</xdr:rowOff>
    </xdr:from>
    <xdr:to>
      <xdr:col>36</xdr:col>
      <xdr:colOff>165100</xdr:colOff>
      <xdr:row>64</xdr:row>
      <xdr:rowOff>112621</xdr:rowOff>
    </xdr:to>
    <xdr:sp macro="" textlink="">
      <xdr:nvSpPr>
        <xdr:cNvPr id="255" name="楕円 254"/>
        <xdr:cNvSpPr/>
      </xdr:nvSpPr>
      <xdr:spPr>
        <a:xfrm>
          <a:off x="6921500" y="109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61584</xdr:rowOff>
    </xdr:from>
    <xdr:to>
      <xdr:col>41</xdr:col>
      <xdr:colOff>50800</xdr:colOff>
      <xdr:row>64</xdr:row>
      <xdr:rowOff>61821</xdr:rowOff>
    </xdr:to>
    <xdr:cxnSp macro="">
      <xdr:nvCxnSpPr>
        <xdr:cNvPr id="256" name="直線コネクタ 255"/>
        <xdr:cNvCxnSpPr/>
      </xdr:nvCxnSpPr>
      <xdr:spPr>
        <a:xfrm flipV="1">
          <a:off x="6972300" y="11034384"/>
          <a:ext cx="889000" cy="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7"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8"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20724</xdr:rowOff>
    </xdr:from>
    <xdr:ext cx="599010" cy="259045"/>
    <xdr:sp macro="" textlink="">
      <xdr:nvSpPr>
        <xdr:cNvPr id="259" name="n_3aveValue【橋りょう・トンネル】&#10;一人当たり有形固定資産（償却資産）額"/>
        <xdr:cNvSpPr txBox="1"/>
      </xdr:nvSpPr>
      <xdr:spPr>
        <a:xfrm>
          <a:off x="7561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32150</xdr:rowOff>
    </xdr:from>
    <xdr:ext cx="599010" cy="259045"/>
    <xdr:sp macro="" textlink="">
      <xdr:nvSpPr>
        <xdr:cNvPr id="260" name="n_4aveValue【橋りょう・トンネル】&#10;一人当たり有形固定資産（償却資産）額"/>
        <xdr:cNvSpPr txBox="1"/>
      </xdr:nvSpPr>
      <xdr:spPr>
        <a:xfrm>
          <a:off x="6672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102242</xdr:rowOff>
    </xdr:from>
    <xdr:ext cx="534377" cy="259045"/>
    <xdr:sp macro="" textlink="">
      <xdr:nvSpPr>
        <xdr:cNvPr id="261" name="n_1mainValue【橋りょう・トンネル】&#10;一人当たり有形固定資産（償却資産）額"/>
        <xdr:cNvSpPr txBox="1"/>
      </xdr:nvSpPr>
      <xdr:spPr>
        <a:xfrm>
          <a:off x="9359411" y="1107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102759</xdr:rowOff>
    </xdr:from>
    <xdr:ext cx="534377" cy="259045"/>
    <xdr:sp macro="" textlink="">
      <xdr:nvSpPr>
        <xdr:cNvPr id="262" name="n_2mainValue【橋りょう・トンネル】&#10;一人当たり有形固定資産（償却資産）額"/>
        <xdr:cNvSpPr txBox="1"/>
      </xdr:nvSpPr>
      <xdr:spPr>
        <a:xfrm>
          <a:off x="8483111" y="1107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103511</xdr:rowOff>
    </xdr:from>
    <xdr:ext cx="534377" cy="259045"/>
    <xdr:sp macro="" textlink="">
      <xdr:nvSpPr>
        <xdr:cNvPr id="263" name="n_3mainValue【橋りょう・トンネル】&#10;一人当たり有形固定資産（償却資産）額"/>
        <xdr:cNvSpPr txBox="1"/>
      </xdr:nvSpPr>
      <xdr:spPr>
        <a:xfrm>
          <a:off x="7594111" y="110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103748</xdr:rowOff>
    </xdr:from>
    <xdr:ext cx="534377" cy="259045"/>
    <xdr:sp macro="" textlink="">
      <xdr:nvSpPr>
        <xdr:cNvPr id="264" name="n_4mainValue【橋りょう・トンネル】&#10;一人当たり有形固定資産（償却資産）額"/>
        <xdr:cNvSpPr txBox="1"/>
      </xdr:nvSpPr>
      <xdr:spPr>
        <a:xfrm>
          <a:off x="6705111" y="110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90" name="直線コネクタ 289"/>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1"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2" name="直線コネクタ 291"/>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3"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4" name="直線コネクタ 293"/>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117946</xdr:rowOff>
    </xdr:from>
    <xdr:ext cx="405111" cy="259045"/>
    <xdr:sp macro="" textlink="">
      <xdr:nvSpPr>
        <xdr:cNvPr id="295" name="【公営住宅】&#10;有形固定資産減価償却率平均値テキスト"/>
        <xdr:cNvSpPr txBox="1"/>
      </xdr:nvSpPr>
      <xdr:spPr>
        <a:xfrm>
          <a:off x="4673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6" name="フローチャート: 判断 295"/>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7" name="フローチャート: 判断 296"/>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8" name="フローチャート: 判断 297"/>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9" name="フローチャート: 判断 298"/>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300" name="フローチャート: 判断 299"/>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170180</xdr:rowOff>
    </xdr:from>
    <xdr:to>
      <xdr:col>24</xdr:col>
      <xdr:colOff>114300</xdr:colOff>
      <xdr:row>85</xdr:row>
      <xdr:rowOff>100330</xdr:rowOff>
    </xdr:to>
    <xdr:sp macro="" textlink="">
      <xdr:nvSpPr>
        <xdr:cNvPr id="306" name="楕円 305"/>
        <xdr:cNvSpPr/>
      </xdr:nvSpPr>
      <xdr:spPr>
        <a:xfrm>
          <a:off x="4584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148607</xdr:rowOff>
    </xdr:from>
    <xdr:ext cx="405111" cy="259045"/>
    <xdr:sp macro="" textlink="">
      <xdr:nvSpPr>
        <xdr:cNvPr id="307" name="【公営住宅】&#10;有形固定資産減価償却率該当値テキスト"/>
        <xdr:cNvSpPr txBox="1"/>
      </xdr:nvSpPr>
      <xdr:spPr>
        <a:xfrm>
          <a:off x="4673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148952</xdr:rowOff>
    </xdr:from>
    <xdr:to>
      <xdr:col>20</xdr:col>
      <xdr:colOff>38100</xdr:colOff>
      <xdr:row>85</xdr:row>
      <xdr:rowOff>79102</xdr:rowOff>
    </xdr:to>
    <xdr:sp macro="" textlink="">
      <xdr:nvSpPr>
        <xdr:cNvPr id="308" name="楕円 307"/>
        <xdr:cNvSpPr/>
      </xdr:nvSpPr>
      <xdr:spPr>
        <a:xfrm>
          <a:off x="3746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28302</xdr:rowOff>
    </xdr:from>
    <xdr:to>
      <xdr:col>24</xdr:col>
      <xdr:colOff>63500</xdr:colOff>
      <xdr:row>85</xdr:row>
      <xdr:rowOff>49530</xdr:rowOff>
    </xdr:to>
    <xdr:cxnSp macro="">
      <xdr:nvCxnSpPr>
        <xdr:cNvPr id="309" name="直線コネクタ 308"/>
        <xdr:cNvCxnSpPr/>
      </xdr:nvCxnSpPr>
      <xdr:spPr>
        <a:xfrm>
          <a:off x="3797300" y="14601552"/>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137523</xdr:rowOff>
    </xdr:from>
    <xdr:to>
      <xdr:col>15</xdr:col>
      <xdr:colOff>101600</xdr:colOff>
      <xdr:row>85</xdr:row>
      <xdr:rowOff>67673</xdr:rowOff>
    </xdr:to>
    <xdr:sp macro="" textlink="">
      <xdr:nvSpPr>
        <xdr:cNvPr id="310" name="楕円 309"/>
        <xdr:cNvSpPr/>
      </xdr:nvSpPr>
      <xdr:spPr>
        <a:xfrm>
          <a:off x="2857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16873</xdr:rowOff>
    </xdr:from>
    <xdr:to>
      <xdr:col>19</xdr:col>
      <xdr:colOff>177800</xdr:colOff>
      <xdr:row>85</xdr:row>
      <xdr:rowOff>28302</xdr:rowOff>
    </xdr:to>
    <xdr:cxnSp macro="">
      <xdr:nvCxnSpPr>
        <xdr:cNvPr id="311" name="直線コネクタ 310"/>
        <xdr:cNvCxnSpPr/>
      </xdr:nvCxnSpPr>
      <xdr:spPr>
        <a:xfrm>
          <a:off x="2908300" y="1459012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127726</xdr:rowOff>
    </xdr:from>
    <xdr:to>
      <xdr:col>10</xdr:col>
      <xdr:colOff>165100</xdr:colOff>
      <xdr:row>85</xdr:row>
      <xdr:rowOff>57876</xdr:rowOff>
    </xdr:to>
    <xdr:sp macro="" textlink="">
      <xdr:nvSpPr>
        <xdr:cNvPr id="312" name="楕円 311"/>
        <xdr:cNvSpPr/>
      </xdr:nvSpPr>
      <xdr:spPr>
        <a:xfrm>
          <a:off x="1968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7076</xdr:rowOff>
    </xdr:from>
    <xdr:to>
      <xdr:col>15</xdr:col>
      <xdr:colOff>50800</xdr:colOff>
      <xdr:row>85</xdr:row>
      <xdr:rowOff>16873</xdr:rowOff>
    </xdr:to>
    <xdr:cxnSp macro="">
      <xdr:nvCxnSpPr>
        <xdr:cNvPr id="313" name="直線コネクタ 312"/>
        <xdr:cNvCxnSpPr/>
      </xdr:nvCxnSpPr>
      <xdr:spPr>
        <a:xfrm>
          <a:off x="2019300" y="1458032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109764</xdr:rowOff>
    </xdr:from>
    <xdr:to>
      <xdr:col>6</xdr:col>
      <xdr:colOff>38100</xdr:colOff>
      <xdr:row>85</xdr:row>
      <xdr:rowOff>39914</xdr:rowOff>
    </xdr:to>
    <xdr:sp macro="" textlink="">
      <xdr:nvSpPr>
        <xdr:cNvPr id="314" name="楕円 313"/>
        <xdr:cNvSpPr/>
      </xdr:nvSpPr>
      <xdr:spPr>
        <a:xfrm>
          <a:off x="1079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160564</xdr:rowOff>
    </xdr:from>
    <xdr:to>
      <xdr:col>10</xdr:col>
      <xdr:colOff>114300</xdr:colOff>
      <xdr:row>85</xdr:row>
      <xdr:rowOff>7076</xdr:rowOff>
    </xdr:to>
    <xdr:cxnSp macro="">
      <xdr:nvCxnSpPr>
        <xdr:cNvPr id="315" name="直線コネクタ 314"/>
        <xdr:cNvCxnSpPr/>
      </xdr:nvCxnSpPr>
      <xdr:spPr>
        <a:xfrm>
          <a:off x="1130300" y="145623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43378</xdr:rowOff>
    </xdr:from>
    <xdr:ext cx="405111" cy="259045"/>
    <xdr:sp macro="" textlink="">
      <xdr:nvSpPr>
        <xdr:cNvPr id="316" name="n_1aveValue【公営住宅】&#10;有形固定資産減価償却率"/>
        <xdr:cNvSpPr txBox="1"/>
      </xdr:nvSpPr>
      <xdr:spPr>
        <a:xfrm>
          <a:off x="3582044" y="1410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30315</xdr:rowOff>
    </xdr:from>
    <xdr:ext cx="405111" cy="259045"/>
    <xdr:sp macro="" textlink="">
      <xdr:nvSpPr>
        <xdr:cNvPr id="317" name="n_2aveValue【公営住宅】&#10;有形固定資産減価償却率"/>
        <xdr:cNvSpPr txBox="1"/>
      </xdr:nvSpPr>
      <xdr:spPr>
        <a:xfrm>
          <a:off x="2705744" y="1408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12354</xdr:rowOff>
    </xdr:from>
    <xdr:ext cx="405111" cy="259045"/>
    <xdr:sp macro="" textlink="">
      <xdr:nvSpPr>
        <xdr:cNvPr id="318" name="n_3aveValue【公営住宅】&#10;有形固定資産減価償却率"/>
        <xdr:cNvSpPr txBox="1"/>
      </xdr:nvSpPr>
      <xdr:spPr>
        <a:xfrm>
          <a:off x="1816744" y="1407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9"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70229</xdr:rowOff>
    </xdr:from>
    <xdr:ext cx="405111" cy="259045"/>
    <xdr:sp macro="" textlink="">
      <xdr:nvSpPr>
        <xdr:cNvPr id="320" name="n_1mainValue【公営住宅】&#10;有形固定資産減価償却率"/>
        <xdr:cNvSpPr txBox="1"/>
      </xdr:nvSpPr>
      <xdr:spPr>
        <a:xfrm>
          <a:off x="35820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58800</xdr:rowOff>
    </xdr:from>
    <xdr:ext cx="405111" cy="259045"/>
    <xdr:sp macro="" textlink="">
      <xdr:nvSpPr>
        <xdr:cNvPr id="321" name="n_2mainValue【公営住宅】&#10;有形固定資産減価償却率"/>
        <xdr:cNvSpPr txBox="1"/>
      </xdr:nvSpPr>
      <xdr:spPr>
        <a:xfrm>
          <a:off x="27057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49003</xdr:rowOff>
    </xdr:from>
    <xdr:ext cx="405111" cy="259045"/>
    <xdr:sp macro="" textlink="">
      <xdr:nvSpPr>
        <xdr:cNvPr id="322" name="n_3mainValue【公営住宅】&#10;有形固定資産減価償却率"/>
        <xdr:cNvSpPr txBox="1"/>
      </xdr:nvSpPr>
      <xdr:spPr>
        <a:xfrm>
          <a:off x="1816744" y="1462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31041</xdr:rowOff>
    </xdr:from>
    <xdr:ext cx="405111" cy="259045"/>
    <xdr:sp macro="" textlink="">
      <xdr:nvSpPr>
        <xdr:cNvPr id="323" name="n_4mainValue【公営住宅】&#10;有形固定資産減価償却率"/>
        <xdr:cNvSpPr txBox="1"/>
      </xdr:nvSpPr>
      <xdr:spPr>
        <a:xfrm>
          <a:off x="927744" y="1460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4" name="直線コネクタ 33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5" name="テキスト ボックス 33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8" name="直線コネクタ 33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9" name="テキスト ボックス 33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3" name="直線コネクタ 342"/>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4"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5" name="直線コネクタ 344"/>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122317</xdr:rowOff>
    </xdr:from>
    <xdr:ext cx="469744" cy="259045"/>
    <xdr:sp macro="" textlink="">
      <xdr:nvSpPr>
        <xdr:cNvPr id="348" name="【公営住宅】&#10;一人当たり面積平均値テキスト"/>
        <xdr:cNvSpPr txBox="1"/>
      </xdr:nvSpPr>
      <xdr:spPr>
        <a:xfrm>
          <a:off x="10515600" y="14181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9" name="フローチャート: 判断 348"/>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50" name="フローチャート: 判断 349"/>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1" name="フローチャート: 判断 350"/>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2" name="フローチャート: 判断 351"/>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3" name="フローチャート: 判断 352"/>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72453</xdr:rowOff>
    </xdr:from>
    <xdr:to>
      <xdr:col>55</xdr:col>
      <xdr:colOff>50800</xdr:colOff>
      <xdr:row>82</xdr:row>
      <xdr:rowOff>2603</xdr:rowOff>
    </xdr:to>
    <xdr:sp macro="" textlink="">
      <xdr:nvSpPr>
        <xdr:cNvPr id="359" name="楕円 358"/>
        <xdr:cNvSpPr/>
      </xdr:nvSpPr>
      <xdr:spPr>
        <a:xfrm>
          <a:off x="10426700" y="1395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95330</xdr:rowOff>
    </xdr:from>
    <xdr:ext cx="469744" cy="259045"/>
    <xdr:sp macro="" textlink="">
      <xdr:nvSpPr>
        <xdr:cNvPr id="360" name="【公営住宅】&#10;一人当たり面積該当値テキスト"/>
        <xdr:cNvSpPr txBox="1"/>
      </xdr:nvSpPr>
      <xdr:spPr>
        <a:xfrm>
          <a:off x="10515600" y="1381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76454</xdr:rowOff>
    </xdr:from>
    <xdr:to>
      <xdr:col>50</xdr:col>
      <xdr:colOff>165100</xdr:colOff>
      <xdr:row>82</xdr:row>
      <xdr:rowOff>6604</xdr:rowOff>
    </xdr:to>
    <xdr:sp macro="" textlink="">
      <xdr:nvSpPr>
        <xdr:cNvPr id="361" name="楕円 360"/>
        <xdr:cNvSpPr/>
      </xdr:nvSpPr>
      <xdr:spPr>
        <a:xfrm>
          <a:off x="9588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123253</xdr:rowOff>
    </xdr:from>
    <xdr:to>
      <xdr:col>55</xdr:col>
      <xdr:colOff>0</xdr:colOff>
      <xdr:row>81</xdr:row>
      <xdr:rowOff>127254</xdr:rowOff>
    </xdr:to>
    <xdr:cxnSp macro="">
      <xdr:nvCxnSpPr>
        <xdr:cNvPr id="362" name="直線コネクタ 361"/>
        <xdr:cNvCxnSpPr/>
      </xdr:nvCxnSpPr>
      <xdr:spPr>
        <a:xfrm flipV="1">
          <a:off x="9639300" y="14010703"/>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82741</xdr:rowOff>
    </xdr:from>
    <xdr:to>
      <xdr:col>46</xdr:col>
      <xdr:colOff>38100</xdr:colOff>
      <xdr:row>82</xdr:row>
      <xdr:rowOff>12891</xdr:rowOff>
    </xdr:to>
    <xdr:sp macro="" textlink="">
      <xdr:nvSpPr>
        <xdr:cNvPr id="363" name="楕円 362"/>
        <xdr:cNvSpPr/>
      </xdr:nvSpPr>
      <xdr:spPr>
        <a:xfrm>
          <a:off x="8699500" y="1397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127254</xdr:rowOff>
    </xdr:from>
    <xdr:to>
      <xdr:col>50</xdr:col>
      <xdr:colOff>114300</xdr:colOff>
      <xdr:row>81</xdr:row>
      <xdr:rowOff>133541</xdr:rowOff>
    </xdr:to>
    <xdr:cxnSp macro="">
      <xdr:nvCxnSpPr>
        <xdr:cNvPr id="364" name="直線コネクタ 363"/>
        <xdr:cNvCxnSpPr/>
      </xdr:nvCxnSpPr>
      <xdr:spPr>
        <a:xfrm flipV="1">
          <a:off x="8750300" y="1401470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106172</xdr:rowOff>
    </xdr:from>
    <xdr:to>
      <xdr:col>41</xdr:col>
      <xdr:colOff>101600</xdr:colOff>
      <xdr:row>84</xdr:row>
      <xdr:rowOff>36322</xdr:rowOff>
    </xdr:to>
    <xdr:sp macro="" textlink="">
      <xdr:nvSpPr>
        <xdr:cNvPr id="365" name="楕円 364"/>
        <xdr:cNvSpPr/>
      </xdr:nvSpPr>
      <xdr:spPr>
        <a:xfrm>
          <a:off x="7810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133541</xdr:rowOff>
    </xdr:from>
    <xdr:to>
      <xdr:col>45</xdr:col>
      <xdr:colOff>177800</xdr:colOff>
      <xdr:row>83</xdr:row>
      <xdr:rowOff>156972</xdr:rowOff>
    </xdr:to>
    <xdr:cxnSp macro="">
      <xdr:nvCxnSpPr>
        <xdr:cNvPr id="366" name="直線コネクタ 365"/>
        <xdr:cNvCxnSpPr/>
      </xdr:nvCxnSpPr>
      <xdr:spPr>
        <a:xfrm flipV="1">
          <a:off x="7861300" y="14020991"/>
          <a:ext cx="889000" cy="36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89599</xdr:rowOff>
    </xdr:from>
    <xdr:to>
      <xdr:col>36</xdr:col>
      <xdr:colOff>165100</xdr:colOff>
      <xdr:row>82</xdr:row>
      <xdr:rowOff>19749</xdr:rowOff>
    </xdr:to>
    <xdr:sp macro="" textlink="">
      <xdr:nvSpPr>
        <xdr:cNvPr id="367" name="楕円 366"/>
        <xdr:cNvSpPr/>
      </xdr:nvSpPr>
      <xdr:spPr>
        <a:xfrm>
          <a:off x="6921500" y="1397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140399</xdr:rowOff>
    </xdr:from>
    <xdr:to>
      <xdr:col>41</xdr:col>
      <xdr:colOff>50800</xdr:colOff>
      <xdr:row>83</xdr:row>
      <xdr:rowOff>156972</xdr:rowOff>
    </xdr:to>
    <xdr:cxnSp macro="">
      <xdr:nvCxnSpPr>
        <xdr:cNvPr id="368" name="直線コネクタ 367"/>
        <xdr:cNvCxnSpPr/>
      </xdr:nvCxnSpPr>
      <xdr:spPr>
        <a:xfrm>
          <a:off x="6972300" y="14027849"/>
          <a:ext cx="889000" cy="35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56596</xdr:rowOff>
    </xdr:from>
    <xdr:ext cx="469744" cy="259045"/>
    <xdr:sp macro="" textlink="">
      <xdr:nvSpPr>
        <xdr:cNvPr id="369" name="n_1aveValue【公営住宅】&#10;一人当たり面積"/>
        <xdr:cNvSpPr txBox="1"/>
      </xdr:nvSpPr>
      <xdr:spPr>
        <a:xfrm>
          <a:off x="9391727" y="1428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45738</xdr:rowOff>
    </xdr:from>
    <xdr:ext cx="469744" cy="259045"/>
    <xdr:sp macro="" textlink="">
      <xdr:nvSpPr>
        <xdr:cNvPr id="370" name="n_2aveValue【公営住宅】&#10;一人当たり面積"/>
        <xdr:cNvSpPr txBox="1"/>
      </xdr:nvSpPr>
      <xdr:spPr>
        <a:xfrm>
          <a:off x="8515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1"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101173</xdr:rowOff>
    </xdr:from>
    <xdr:ext cx="469744" cy="259045"/>
    <xdr:sp macro="" textlink="">
      <xdr:nvSpPr>
        <xdr:cNvPr id="372" name="n_4aveValue【公営住宅】&#10;一人当たり面積"/>
        <xdr:cNvSpPr txBox="1"/>
      </xdr:nvSpPr>
      <xdr:spPr>
        <a:xfrm>
          <a:off x="6737427" y="1433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23131</xdr:rowOff>
    </xdr:from>
    <xdr:ext cx="469744" cy="259045"/>
    <xdr:sp macro="" textlink="">
      <xdr:nvSpPr>
        <xdr:cNvPr id="373" name="n_1mainValue【公営住宅】&#10;一人当たり面積"/>
        <xdr:cNvSpPr txBox="1"/>
      </xdr:nvSpPr>
      <xdr:spPr>
        <a:xfrm>
          <a:off x="9391727" y="1373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29418</xdr:rowOff>
    </xdr:from>
    <xdr:ext cx="469744" cy="259045"/>
    <xdr:sp macro="" textlink="">
      <xdr:nvSpPr>
        <xdr:cNvPr id="374" name="n_2mainValue【公営住宅】&#10;一人当たり面積"/>
        <xdr:cNvSpPr txBox="1"/>
      </xdr:nvSpPr>
      <xdr:spPr>
        <a:xfrm>
          <a:off x="8515427" y="1374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27449</xdr:rowOff>
    </xdr:from>
    <xdr:ext cx="469744" cy="259045"/>
    <xdr:sp macro="" textlink="">
      <xdr:nvSpPr>
        <xdr:cNvPr id="375" name="n_3mainValue【公営住宅】&#10;一人当たり面積"/>
        <xdr:cNvSpPr txBox="1"/>
      </xdr:nvSpPr>
      <xdr:spPr>
        <a:xfrm>
          <a:off x="7626427" y="14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36276</xdr:rowOff>
    </xdr:from>
    <xdr:ext cx="469744" cy="259045"/>
    <xdr:sp macro="" textlink="">
      <xdr:nvSpPr>
        <xdr:cNvPr id="376" name="n_4mainValue【公営住宅】&#10;一人当たり面積"/>
        <xdr:cNvSpPr txBox="1"/>
      </xdr:nvSpPr>
      <xdr:spPr>
        <a:xfrm>
          <a:off x="6737427" y="1375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55245</xdr:rowOff>
    </xdr:from>
    <xdr:to>
      <xdr:col>24</xdr:col>
      <xdr:colOff>62865</xdr:colOff>
      <xdr:row>107</xdr:row>
      <xdr:rowOff>152400</xdr:rowOff>
    </xdr:to>
    <xdr:cxnSp macro="">
      <xdr:nvCxnSpPr>
        <xdr:cNvPr id="401" name="直線コネクタ 400"/>
        <xdr:cNvCxnSpPr/>
      </xdr:nvCxnSpPr>
      <xdr:spPr>
        <a:xfrm flipV="1">
          <a:off x="4634865" y="1720024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156227</xdr:rowOff>
    </xdr:from>
    <xdr:ext cx="405111" cy="259045"/>
    <xdr:sp macro="" textlink="">
      <xdr:nvSpPr>
        <xdr:cNvPr id="402" name="【港湾・漁港】&#10;有形固定資産減価償却率最小値テキスト"/>
        <xdr:cNvSpPr txBox="1"/>
      </xdr:nvSpPr>
      <xdr:spPr>
        <a:xfrm>
          <a:off x="4673600"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152400</xdr:rowOff>
    </xdr:from>
    <xdr:to>
      <xdr:col>24</xdr:col>
      <xdr:colOff>152400</xdr:colOff>
      <xdr:row>107</xdr:row>
      <xdr:rowOff>152400</xdr:rowOff>
    </xdr:to>
    <xdr:cxnSp macro="">
      <xdr:nvCxnSpPr>
        <xdr:cNvPr id="403" name="直線コネクタ 402"/>
        <xdr:cNvCxnSpPr/>
      </xdr:nvCxnSpPr>
      <xdr:spPr>
        <a:xfrm>
          <a:off x="4546600" y="1849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1922</xdr:rowOff>
    </xdr:from>
    <xdr:ext cx="405111" cy="259045"/>
    <xdr:sp macro="" textlink="">
      <xdr:nvSpPr>
        <xdr:cNvPr id="404" name="【港湾・漁港】&#10;有形固定資産減価償却率最大値テキスト"/>
        <xdr:cNvSpPr txBox="1"/>
      </xdr:nvSpPr>
      <xdr:spPr>
        <a:xfrm>
          <a:off x="4673600" y="1697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55245</xdr:rowOff>
    </xdr:from>
    <xdr:to>
      <xdr:col>24</xdr:col>
      <xdr:colOff>152400</xdr:colOff>
      <xdr:row>100</xdr:row>
      <xdr:rowOff>55245</xdr:rowOff>
    </xdr:to>
    <xdr:cxnSp macro="">
      <xdr:nvCxnSpPr>
        <xdr:cNvPr id="405" name="直線コネクタ 404"/>
        <xdr:cNvCxnSpPr/>
      </xdr:nvCxnSpPr>
      <xdr:spPr>
        <a:xfrm>
          <a:off x="4546600" y="1720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06"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07" name="フローチャート: 判断 406"/>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10161</xdr:rowOff>
    </xdr:from>
    <xdr:to>
      <xdr:col>20</xdr:col>
      <xdr:colOff>38100</xdr:colOff>
      <xdr:row>104</xdr:row>
      <xdr:rowOff>111761</xdr:rowOff>
    </xdr:to>
    <xdr:sp macro="" textlink="">
      <xdr:nvSpPr>
        <xdr:cNvPr id="408" name="フローチャート: 判断 407"/>
        <xdr:cNvSpPr/>
      </xdr:nvSpPr>
      <xdr:spPr>
        <a:xfrm>
          <a:off x="3746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164464</xdr:rowOff>
    </xdr:from>
    <xdr:to>
      <xdr:col>15</xdr:col>
      <xdr:colOff>101600</xdr:colOff>
      <xdr:row>104</xdr:row>
      <xdr:rowOff>94614</xdr:rowOff>
    </xdr:to>
    <xdr:sp macro="" textlink="">
      <xdr:nvSpPr>
        <xdr:cNvPr id="409" name="フローチャート: 判断 408"/>
        <xdr:cNvSpPr/>
      </xdr:nvSpPr>
      <xdr:spPr>
        <a:xfrm>
          <a:off x="2857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410" name="フローチャート: 判断 409"/>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411" name="フローチャート: 判断 410"/>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7" name="楕円 416"/>
        <xdr:cNvSpPr/>
      </xdr:nvSpPr>
      <xdr:spPr>
        <a:xfrm>
          <a:off x="4584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152416</xdr:rowOff>
    </xdr:from>
    <xdr:ext cx="405111" cy="259045"/>
    <xdr:sp macro="" textlink="">
      <xdr:nvSpPr>
        <xdr:cNvPr id="418" name="【港湾・漁港】&#10;有形固定資産減価償却率該当値テキスト"/>
        <xdr:cNvSpPr txBox="1"/>
      </xdr:nvSpPr>
      <xdr:spPr>
        <a:xfrm>
          <a:off x="4673600"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120650</xdr:rowOff>
    </xdr:from>
    <xdr:to>
      <xdr:col>20</xdr:col>
      <xdr:colOff>38100</xdr:colOff>
      <xdr:row>105</xdr:row>
      <xdr:rowOff>50800</xdr:rowOff>
    </xdr:to>
    <xdr:sp macro="" textlink="">
      <xdr:nvSpPr>
        <xdr:cNvPr id="419" name="楕円 418"/>
        <xdr:cNvSpPr/>
      </xdr:nvSpPr>
      <xdr:spPr>
        <a:xfrm>
          <a:off x="3746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0</xdr:rowOff>
    </xdr:from>
    <xdr:to>
      <xdr:col>24</xdr:col>
      <xdr:colOff>63500</xdr:colOff>
      <xdr:row>105</xdr:row>
      <xdr:rowOff>53339</xdr:rowOff>
    </xdr:to>
    <xdr:cxnSp macro="">
      <xdr:nvCxnSpPr>
        <xdr:cNvPr id="420" name="直線コネクタ 419"/>
        <xdr:cNvCxnSpPr/>
      </xdr:nvCxnSpPr>
      <xdr:spPr>
        <a:xfrm>
          <a:off x="3797300" y="180022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69214</xdr:rowOff>
    </xdr:from>
    <xdr:to>
      <xdr:col>15</xdr:col>
      <xdr:colOff>101600</xdr:colOff>
      <xdr:row>104</xdr:row>
      <xdr:rowOff>170814</xdr:rowOff>
    </xdr:to>
    <xdr:sp macro="" textlink="">
      <xdr:nvSpPr>
        <xdr:cNvPr id="421" name="楕円 420"/>
        <xdr:cNvSpPr/>
      </xdr:nvSpPr>
      <xdr:spPr>
        <a:xfrm>
          <a:off x="2857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120014</xdr:rowOff>
    </xdr:from>
    <xdr:to>
      <xdr:col>19</xdr:col>
      <xdr:colOff>177800</xdr:colOff>
      <xdr:row>105</xdr:row>
      <xdr:rowOff>0</xdr:rowOff>
    </xdr:to>
    <xdr:cxnSp macro="">
      <xdr:nvCxnSpPr>
        <xdr:cNvPr id="422" name="直線コネクタ 421"/>
        <xdr:cNvCxnSpPr/>
      </xdr:nvCxnSpPr>
      <xdr:spPr>
        <a:xfrm>
          <a:off x="2908300" y="179508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15875</xdr:rowOff>
    </xdr:from>
    <xdr:to>
      <xdr:col>10</xdr:col>
      <xdr:colOff>165100</xdr:colOff>
      <xdr:row>104</xdr:row>
      <xdr:rowOff>117475</xdr:rowOff>
    </xdr:to>
    <xdr:sp macro="" textlink="">
      <xdr:nvSpPr>
        <xdr:cNvPr id="423" name="楕円 422"/>
        <xdr:cNvSpPr/>
      </xdr:nvSpPr>
      <xdr:spPr>
        <a:xfrm>
          <a:off x="1968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66675</xdr:rowOff>
    </xdr:from>
    <xdr:to>
      <xdr:col>15</xdr:col>
      <xdr:colOff>50800</xdr:colOff>
      <xdr:row>104</xdr:row>
      <xdr:rowOff>120014</xdr:rowOff>
    </xdr:to>
    <xdr:cxnSp macro="">
      <xdr:nvCxnSpPr>
        <xdr:cNvPr id="424" name="直線コネクタ 423"/>
        <xdr:cNvCxnSpPr/>
      </xdr:nvCxnSpPr>
      <xdr:spPr>
        <a:xfrm>
          <a:off x="2019300" y="178974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135889</xdr:rowOff>
    </xdr:from>
    <xdr:to>
      <xdr:col>6</xdr:col>
      <xdr:colOff>38100</xdr:colOff>
      <xdr:row>104</xdr:row>
      <xdr:rowOff>66039</xdr:rowOff>
    </xdr:to>
    <xdr:sp macro="" textlink="">
      <xdr:nvSpPr>
        <xdr:cNvPr id="425" name="楕円 424"/>
        <xdr:cNvSpPr/>
      </xdr:nvSpPr>
      <xdr:spPr>
        <a:xfrm>
          <a:off x="1079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15239</xdr:rowOff>
    </xdr:from>
    <xdr:to>
      <xdr:col>10</xdr:col>
      <xdr:colOff>114300</xdr:colOff>
      <xdr:row>104</xdr:row>
      <xdr:rowOff>66675</xdr:rowOff>
    </xdr:to>
    <xdr:cxnSp macro="">
      <xdr:nvCxnSpPr>
        <xdr:cNvPr id="426" name="直線コネクタ 425"/>
        <xdr:cNvCxnSpPr/>
      </xdr:nvCxnSpPr>
      <xdr:spPr>
        <a:xfrm>
          <a:off x="1130300" y="17846039"/>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128288</xdr:rowOff>
    </xdr:from>
    <xdr:ext cx="405111" cy="259045"/>
    <xdr:sp macro="" textlink="">
      <xdr:nvSpPr>
        <xdr:cNvPr id="427" name="n_1aveValue【港湾・漁港】&#10;有形固定資産減価償却率"/>
        <xdr:cNvSpPr txBox="1"/>
      </xdr:nvSpPr>
      <xdr:spPr>
        <a:xfrm>
          <a:off x="3582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111141</xdr:rowOff>
    </xdr:from>
    <xdr:ext cx="405111" cy="259045"/>
    <xdr:sp macro="" textlink="">
      <xdr:nvSpPr>
        <xdr:cNvPr id="428" name="n_2aveValue【港湾・漁港】&#10;有形固定資産減価償却率"/>
        <xdr:cNvSpPr txBox="1"/>
      </xdr:nvSpPr>
      <xdr:spPr>
        <a:xfrm>
          <a:off x="2705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114316</xdr:rowOff>
    </xdr:from>
    <xdr:ext cx="405111" cy="259045"/>
    <xdr:sp macro="" textlink="">
      <xdr:nvSpPr>
        <xdr:cNvPr id="429" name="n_3aveValue【港湾・漁港】&#10;有形固定資産減価償却率"/>
        <xdr:cNvSpPr txBox="1"/>
      </xdr:nvSpPr>
      <xdr:spPr>
        <a:xfrm>
          <a:off x="1816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30" name="n_4aveValue【港湾・漁港】&#10;有形固定資産減価償却率"/>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41927</xdr:rowOff>
    </xdr:from>
    <xdr:ext cx="405111" cy="259045"/>
    <xdr:sp macro="" textlink="">
      <xdr:nvSpPr>
        <xdr:cNvPr id="431" name="n_1mainValue【港湾・漁港】&#10;有形固定資産減価償却率"/>
        <xdr:cNvSpPr txBox="1"/>
      </xdr:nvSpPr>
      <xdr:spPr>
        <a:xfrm>
          <a:off x="35820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161941</xdr:rowOff>
    </xdr:from>
    <xdr:ext cx="405111" cy="259045"/>
    <xdr:sp macro="" textlink="">
      <xdr:nvSpPr>
        <xdr:cNvPr id="432" name="n_2mainValue【港湾・漁港】&#10;有形固定資産減価償却率"/>
        <xdr:cNvSpPr txBox="1"/>
      </xdr:nvSpPr>
      <xdr:spPr>
        <a:xfrm>
          <a:off x="2705744"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134002</xdr:rowOff>
    </xdr:from>
    <xdr:ext cx="405111" cy="259045"/>
    <xdr:sp macro="" textlink="">
      <xdr:nvSpPr>
        <xdr:cNvPr id="433" name="n_3mainValue【港湾・漁港】&#10;有形固定資産減価償却率"/>
        <xdr:cNvSpPr txBox="1"/>
      </xdr:nvSpPr>
      <xdr:spPr>
        <a:xfrm>
          <a:off x="18167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57166</xdr:rowOff>
    </xdr:from>
    <xdr:ext cx="405111" cy="259045"/>
    <xdr:sp macro="" textlink="">
      <xdr:nvSpPr>
        <xdr:cNvPr id="434" name="n_4mainValue【港湾・漁港】&#10;有形固定資産減価償却率"/>
        <xdr:cNvSpPr txBox="1"/>
      </xdr:nvSpPr>
      <xdr:spPr>
        <a:xfrm>
          <a:off x="927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5" name="直線コネクタ 44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46" name="テキスト ボックス 445"/>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48" name="テキスト ボックス 44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9" name="直線コネクタ 44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50" name="テキスト ボックス 449"/>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2" name="テキスト ボックス 45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166264</xdr:rowOff>
    </xdr:from>
    <xdr:to>
      <xdr:col>54</xdr:col>
      <xdr:colOff>189865</xdr:colOff>
      <xdr:row>107</xdr:row>
      <xdr:rowOff>132637</xdr:rowOff>
    </xdr:to>
    <xdr:cxnSp macro="">
      <xdr:nvCxnSpPr>
        <xdr:cNvPr id="454" name="直線コネクタ 453"/>
        <xdr:cNvCxnSpPr/>
      </xdr:nvCxnSpPr>
      <xdr:spPr>
        <a:xfrm flipV="1">
          <a:off x="10476865" y="17311264"/>
          <a:ext cx="0" cy="1166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136464</xdr:rowOff>
    </xdr:from>
    <xdr:ext cx="469744" cy="259045"/>
    <xdr:sp macro="" textlink="">
      <xdr:nvSpPr>
        <xdr:cNvPr id="455" name="【港湾・漁港】&#10;一人当たり有形固定資産（償却資産）額最小値テキスト"/>
        <xdr:cNvSpPr txBox="1"/>
      </xdr:nvSpPr>
      <xdr:spPr>
        <a:xfrm>
          <a:off x="10515600" y="184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132637</xdr:rowOff>
    </xdr:from>
    <xdr:to>
      <xdr:col>55</xdr:col>
      <xdr:colOff>88900</xdr:colOff>
      <xdr:row>107</xdr:row>
      <xdr:rowOff>132637</xdr:rowOff>
    </xdr:to>
    <xdr:cxnSp macro="">
      <xdr:nvCxnSpPr>
        <xdr:cNvPr id="456" name="直線コネクタ 455"/>
        <xdr:cNvCxnSpPr/>
      </xdr:nvCxnSpPr>
      <xdr:spPr>
        <a:xfrm>
          <a:off x="10388600" y="1847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112941</xdr:rowOff>
    </xdr:from>
    <xdr:ext cx="690189" cy="259045"/>
    <xdr:sp macro="" textlink="">
      <xdr:nvSpPr>
        <xdr:cNvPr id="457" name="【港湾・漁港】&#10;一人当たり有形固定資産（償却資産）額最大値テキスト"/>
        <xdr:cNvSpPr txBox="1"/>
      </xdr:nvSpPr>
      <xdr:spPr>
        <a:xfrm>
          <a:off x="10515600" y="170864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2,042,406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166264</xdr:rowOff>
    </xdr:from>
    <xdr:to>
      <xdr:col>55</xdr:col>
      <xdr:colOff>88900</xdr:colOff>
      <xdr:row>100</xdr:row>
      <xdr:rowOff>166264</xdr:rowOff>
    </xdr:to>
    <xdr:cxnSp macro="">
      <xdr:nvCxnSpPr>
        <xdr:cNvPr id="458" name="直線コネクタ 457"/>
        <xdr:cNvCxnSpPr/>
      </xdr:nvCxnSpPr>
      <xdr:spPr>
        <a:xfrm>
          <a:off x="10388600" y="173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59966</xdr:rowOff>
    </xdr:from>
    <xdr:ext cx="599010" cy="259045"/>
    <xdr:sp macro="" textlink="">
      <xdr:nvSpPr>
        <xdr:cNvPr id="459" name="【港湾・漁港】&#10;一人当たり有形固定資産（償却資産）額平均値テキスト"/>
        <xdr:cNvSpPr txBox="1"/>
      </xdr:nvSpPr>
      <xdr:spPr>
        <a:xfrm>
          <a:off x="10515600" y="180622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37089</xdr:rowOff>
    </xdr:from>
    <xdr:to>
      <xdr:col>55</xdr:col>
      <xdr:colOff>50800</xdr:colOff>
      <xdr:row>106</xdr:row>
      <xdr:rowOff>138689</xdr:rowOff>
    </xdr:to>
    <xdr:sp macro="" textlink="">
      <xdr:nvSpPr>
        <xdr:cNvPr id="460" name="フローチャート: 判断 459"/>
        <xdr:cNvSpPr/>
      </xdr:nvSpPr>
      <xdr:spPr>
        <a:xfrm>
          <a:off x="10426700" y="182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45214</xdr:rowOff>
    </xdr:from>
    <xdr:to>
      <xdr:col>50</xdr:col>
      <xdr:colOff>165100</xdr:colOff>
      <xdr:row>106</xdr:row>
      <xdr:rowOff>146814</xdr:rowOff>
    </xdr:to>
    <xdr:sp macro="" textlink="">
      <xdr:nvSpPr>
        <xdr:cNvPr id="461" name="フローチャート: 判断 460"/>
        <xdr:cNvSpPr/>
      </xdr:nvSpPr>
      <xdr:spPr>
        <a:xfrm>
          <a:off x="9588500" y="1821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29415</xdr:rowOff>
    </xdr:from>
    <xdr:to>
      <xdr:col>46</xdr:col>
      <xdr:colOff>38100</xdr:colOff>
      <xdr:row>106</xdr:row>
      <xdr:rowOff>131015</xdr:rowOff>
    </xdr:to>
    <xdr:sp macro="" textlink="">
      <xdr:nvSpPr>
        <xdr:cNvPr id="462" name="フローチャート: 判断 461"/>
        <xdr:cNvSpPr/>
      </xdr:nvSpPr>
      <xdr:spPr>
        <a:xfrm>
          <a:off x="8699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108474</xdr:rowOff>
    </xdr:from>
    <xdr:to>
      <xdr:col>41</xdr:col>
      <xdr:colOff>101600</xdr:colOff>
      <xdr:row>107</xdr:row>
      <xdr:rowOff>38624</xdr:rowOff>
    </xdr:to>
    <xdr:sp macro="" textlink="">
      <xdr:nvSpPr>
        <xdr:cNvPr id="463" name="フローチャート: 判断 462"/>
        <xdr:cNvSpPr/>
      </xdr:nvSpPr>
      <xdr:spPr>
        <a:xfrm>
          <a:off x="7810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151061</xdr:rowOff>
    </xdr:from>
    <xdr:to>
      <xdr:col>36</xdr:col>
      <xdr:colOff>165100</xdr:colOff>
      <xdr:row>107</xdr:row>
      <xdr:rowOff>81211</xdr:rowOff>
    </xdr:to>
    <xdr:sp macro="" textlink="">
      <xdr:nvSpPr>
        <xdr:cNvPr id="464" name="フローチャート: 判断 463"/>
        <xdr:cNvSpPr/>
      </xdr:nvSpPr>
      <xdr:spPr>
        <a:xfrm>
          <a:off x="6921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21400</xdr:rowOff>
    </xdr:from>
    <xdr:to>
      <xdr:col>55</xdr:col>
      <xdr:colOff>50800</xdr:colOff>
      <xdr:row>107</xdr:row>
      <xdr:rowOff>123000</xdr:rowOff>
    </xdr:to>
    <xdr:sp macro="" textlink="">
      <xdr:nvSpPr>
        <xdr:cNvPr id="470" name="楕円 469"/>
        <xdr:cNvSpPr/>
      </xdr:nvSpPr>
      <xdr:spPr>
        <a:xfrm>
          <a:off x="10426700" y="18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107777</xdr:rowOff>
    </xdr:from>
    <xdr:ext cx="599010" cy="259045"/>
    <xdr:sp macro="" textlink="">
      <xdr:nvSpPr>
        <xdr:cNvPr id="471" name="【港湾・漁港】&#10;一人当たり有形固定資産（償却資産）額該当値テキスト"/>
        <xdr:cNvSpPr txBox="1"/>
      </xdr:nvSpPr>
      <xdr:spPr>
        <a:xfrm>
          <a:off x="10515600" y="1828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21771</xdr:rowOff>
    </xdr:from>
    <xdr:to>
      <xdr:col>50</xdr:col>
      <xdr:colOff>165100</xdr:colOff>
      <xdr:row>107</xdr:row>
      <xdr:rowOff>123371</xdr:rowOff>
    </xdr:to>
    <xdr:sp macro="" textlink="">
      <xdr:nvSpPr>
        <xdr:cNvPr id="472" name="楕円 471"/>
        <xdr:cNvSpPr/>
      </xdr:nvSpPr>
      <xdr:spPr>
        <a:xfrm>
          <a:off x="9588500" y="183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72200</xdr:rowOff>
    </xdr:from>
    <xdr:to>
      <xdr:col>55</xdr:col>
      <xdr:colOff>0</xdr:colOff>
      <xdr:row>107</xdr:row>
      <xdr:rowOff>72571</xdr:rowOff>
    </xdr:to>
    <xdr:cxnSp macro="">
      <xdr:nvCxnSpPr>
        <xdr:cNvPr id="473" name="直線コネクタ 472"/>
        <xdr:cNvCxnSpPr/>
      </xdr:nvCxnSpPr>
      <xdr:spPr>
        <a:xfrm flipV="1">
          <a:off x="9639300" y="18417350"/>
          <a:ext cx="838200" cy="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22344</xdr:rowOff>
    </xdr:from>
    <xdr:to>
      <xdr:col>46</xdr:col>
      <xdr:colOff>38100</xdr:colOff>
      <xdr:row>107</xdr:row>
      <xdr:rowOff>123944</xdr:rowOff>
    </xdr:to>
    <xdr:sp macro="" textlink="">
      <xdr:nvSpPr>
        <xdr:cNvPr id="474" name="楕円 473"/>
        <xdr:cNvSpPr/>
      </xdr:nvSpPr>
      <xdr:spPr>
        <a:xfrm>
          <a:off x="8699500" y="183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72571</xdr:rowOff>
    </xdr:from>
    <xdr:to>
      <xdr:col>50</xdr:col>
      <xdr:colOff>114300</xdr:colOff>
      <xdr:row>107</xdr:row>
      <xdr:rowOff>73144</xdr:rowOff>
    </xdr:to>
    <xdr:cxnSp macro="">
      <xdr:nvCxnSpPr>
        <xdr:cNvPr id="475" name="直線コネクタ 474"/>
        <xdr:cNvCxnSpPr/>
      </xdr:nvCxnSpPr>
      <xdr:spPr>
        <a:xfrm flipV="1">
          <a:off x="8750300" y="18417721"/>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22650</xdr:rowOff>
    </xdr:from>
    <xdr:to>
      <xdr:col>41</xdr:col>
      <xdr:colOff>101600</xdr:colOff>
      <xdr:row>107</xdr:row>
      <xdr:rowOff>124250</xdr:rowOff>
    </xdr:to>
    <xdr:sp macro="" textlink="">
      <xdr:nvSpPr>
        <xdr:cNvPr id="476" name="楕円 475"/>
        <xdr:cNvSpPr/>
      </xdr:nvSpPr>
      <xdr:spPr>
        <a:xfrm>
          <a:off x="7810500" y="183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73144</xdr:rowOff>
    </xdr:from>
    <xdr:to>
      <xdr:col>45</xdr:col>
      <xdr:colOff>177800</xdr:colOff>
      <xdr:row>107</xdr:row>
      <xdr:rowOff>73450</xdr:rowOff>
    </xdr:to>
    <xdr:cxnSp macro="">
      <xdr:nvCxnSpPr>
        <xdr:cNvPr id="477" name="直線コネクタ 476"/>
        <xdr:cNvCxnSpPr/>
      </xdr:nvCxnSpPr>
      <xdr:spPr>
        <a:xfrm flipV="1">
          <a:off x="7861300" y="1841829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23068</xdr:rowOff>
    </xdr:from>
    <xdr:to>
      <xdr:col>36</xdr:col>
      <xdr:colOff>165100</xdr:colOff>
      <xdr:row>107</xdr:row>
      <xdr:rowOff>124668</xdr:rowOff>
    </xdr:to>
    <xdr:sp macro="" textlink="">
      <xdr:nvSpPr>
        <xdr:cNvPr id="478" name="楕円 477"/>
        <xdr:cNvSpPr/>
      </xdr:nvSpPr>
      <xdr:spPr>
        <a:xfrm>
          <a:off x="6921500" y="183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73450</xdr:rowOff>
    </xdr:from>
    <xdr:to>
      <xdr:col>41</xdr:col>
      <xdr:colOff>50800</xdr:colOff>
      <xdr:row>107</xdr:row>
      <xdr:rowOff>73868</xdr:rowOff>
    </xdr:to>
    <xdr:cxnSp macro="">
      <xdr:nvCxnSpPr>
        <xdr:cNvPr id="479" name="直線コネクタ 478"/>
        <xdr:cNvCxnSpPr/>
      </xdr:nvCxnSpPr>
      <xdr:spPr>
        <a:xfrm flipV="1">
          <a:off x="6972300" y="1841860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163341</xdr:rowOff>
    </xdr:from>
    <xdr:ext cx="599010" cy="259045"/>
    <xdr:sp macro="" textlink="">
      <xdr:nvSpPr>
        <xdr:cNvPr id="480" name="n_1aveValue【港湾・漁港】&#10;一人当たり有形固定資産（償却資産）額"/>
        <xdr:cNvSpPr txBox="1"/>
      </xdr:nvSpPr>
      <xdr:spPr>
        <a:xfrm>
          <a:off x="9327095" y="1799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147542</xdr:rowOff>
    </xdr:from>
    <xdr:ext cx="599010" cy="259045"/>
    <xdr:sp macro="" textlink="">
      <xdr:nvSpPr>
        <xdr:cNvPr id="481" name="n_2aveValue【港湾・漁港】&#10;一人当たり有形固定資産（償却資産）額"/>
        <xdr:cNvSpPr txBox="1"/>
      </xdr:nvSpPr>
      <xdr:spPr>
        <a:xfrm>
          <a:off x="84507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55151</xdr:rowOff>
    </xdr:from>
    <xdr:ext cx="599010" cy="259045"/>
    <xdr:sp macro="" textlink="">
      <xdr:nvSpPr>
        <xdr:cNvPr id="482" name="n_3aveValue【港湾・漁港】&#10;一人当たり有形固定資産（償却資産）額"/>
        <xdr:cNvSpPr txBox="1"/>
      </xdr:nvSpPr>
      <xdr:spPr>
        <a:xfrm>
          <a:off x="7561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97738</xdr:rowOff>
    </xdr:from>
    <xdr:ext cx="599010" cy="259045"/>
    <xdr:sp macro="" textlink="">
      <xdr:nvSpPr>
        <xdr:cNvPr id="483" name="n_4aveValue【港湾・漁港】&#10;一人当たり有形固定資産（償却資産）額"/>
        <xdr:cNvSpPr txBox="1"/>
      </xdr:nvSpPr>
      <xdr:spPr>
        <a:xfrm>
          <a:off x="6672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114498</xdr:rowOff>
    </xdr:from>
    <xdr:ext cx="599010" cy="259045"/>
    <xdr:sp macro="" textlink="">
      <xdr:nvSpPr>
        <xdr:cNvPr id="484" name="n_1mainValue【港湾・漁港】&#10;一人当たり有形固定資産（償却資産）額"/>
        <xdr:cNvSpPr txBox="1"/>
      </xdr:nvSpPr>
      <xdr:spPr>
        <a:xfrm>
          <a:off x="9327095" y="184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115071</xdr:rowOff>
    </xdr:from>
    <xdr:ext cx="599010" cy="259045"/>
    <xdr:sp macro="" textlink="">
      <xdr:nvSpPr>
        <xdr:cNvPr id="485" name="n_2mainValue【港湾・漁港】&#10;一人当たり有形固定資産（償却資産）額"/>
        <xdr:cNvSpPr txBox="1"/>
      </xdr:nvSpPr>
      <xdr:spPr>
        <a:xfrm>
          <a:off x="8450795" y="1846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115377</xdr:rowOff>
    </xdr:from>
    <xdr:ext cx="599010" cy="259045"/>
    <xdr:sp macro="" textlink="">
      <xdr:nvSpPr>
        <xdr:cNvPr id="486" name="n_3mainValue【港湾・漁港】&#10;一人当たり有形固定資産（償却資産）額"/>
        <xdr:cNvSpPr txBox="1"/>
      </xdr:nvSpPr>
      <xdr:spPr>
        <a:xfrm>
          <a:off x="7561795" y="1846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115795</xdr:rowOff>
    </xdr:from>
    <xdr:ext cx="599010" cy="259045"/>
    <xdr:sp macro="" textlink="">
      <xdr:nvSpPr>
        <xdr:cNvPr id="487" name="n_4mainValue【港湾・漁港】&#10;一人当たり有形固定資産（償却資産）額"/>
        <xdr:cNvSpPr txBox="1"/>
      </xdr:nvSpPr>
      <xdr:spPr>
        <a:xfrm>
          <a:off x="6672795" y="1846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0" name="テキスト ボックス 49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2" name="テキスト ボックス 50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4" name="テキスト ボックス 50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6" name="テキスト ボックス 50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8" name="テキスト ボックス 50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0" name="テキスト ボックス 50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512" name="直線コネクタ 511"/>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513"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514" name="直線コネクタ 513"/>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5"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6" name="直線コネクタ 515"/>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17"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18" name="フローチャート: 判断 517"/>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519" name="フローチャート: 判断 518"/>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0" name="フローチャート: 判断 519"/>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21" name="フローチャート: 判断 520"/>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522" name="フローチャート: 判断 521"/>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3" name="テキスト ボックス 5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4" name="テキスト ボックス 5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5" name="テキスト ボックス 5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6" name="テキスト ボックス 5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7" name="テキスト ボックス 5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57785</xdr:rowOff>
    </xdr:from>
    <xdr:to>
      <xdr:col>85</xdr:col>
      <xdr:colOff>177800</xdr:colOff>
      <xdr:row>39</xdr:row>
      <xdr:rowOff>159385</xdr:rowOff>
    </xdr:to>
    <xdr:sp macro="" textlink="">
      <xdr:nvSpPr>
        <xdr:cNvPr id="528" name="楕円 527"/>
        <xdr:cNvSpPr/>
      </xdr:nvSpPr>
      <xdr:spPr>
        <a:xfrm>
          <a:off x="162687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36212</xdr:rowOff>
    </xdr:from>
    <xdr:ext cx="405111" cy="259045"/>
    <xdr:sp macro="" textlink="">
      <xdr:nvSpPr>
        <xdr:cNvPr id="529" name="【認定こども園・幼稚園・保育所】&#10;有形固定資産減価償却率該当値テキスト"/>
        <xdr:cNvSpPr txBox="1"/>
      </xdr:nvSpPr>
      <xdr:spPr>
        <a:xfrm>
          <a:off x="16357600"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530" name="楕円 529"/>
        <xdr:cNvSpPr/>
      </xdr:nvSpPr>
      <xdr:spPr>
        <a:xfrm>
          <a:off x="1543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108585</xdr:rowOff>
    </xdr:from>
    <xdr:to>
      <xdr:col>85</xdr:col>
      <xdr:colOff>127000</xdr:colOff>
      <xdr:row>39</xdr:row>
      <xdr:rowOff>121920</xdr:rowOff>
    </xdr:to>
    <xdr:cxnSp macro="">
      <xdr:nvCxnSpPr>
        <xdr:cNvPr id="531" name="直線コネクタ 530"/>
        <xdr:cNvCxnSpPr/>
      </xdr:nvCxnSpPr>
      <xdr:spPr>
        <a:xfrm flipV="1">
          <a:off x="15481300" y="67951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31115</xdr:rowOff>
    </xdr:from>
    <xdr:to>
      <xdr:col>76</xdr:col>
      <xdr:colOff>165100</xdr:colOff>
      <xdr:row>39</xdr:row>
      <xdr:rowOff>132715</xdr:rowOff>
    </xdr:to>
    <xdr:sp macro="" textlink="">
      <xdr:nvSpPr>
        <xdr:cNvPr id="532" name="楕円 531"/>
        <xdr:cNvSpPr/>
      </xdr:nvSpPr>
      <xdr:spPr>
        <a:xfrm>
          <a:off x="1454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81915</xdr:rowOff>
    </xdr:from>
    <xdr:to>
      <xdr:col>81</xdr:col>
      <xdr:colOff>50800</xdr:colOff>
      <xdr:row>39</xdr:row>
      <xdr:rowOff>121920</xdr:rowOff>
    </xdr:to>
    <xdr:cxnSp macro="">
      <xdr:nvCxnSpPr>
        <xdr:cNvPr id="533" name="直線コネクタ 532"/>
        <xdr:cNvCxnSpPr/>
      </xdr:nvCxnSpPr>
      <xdr:spPr>
        <a:xfrm>
          <a:off x="14592300" y="67684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4" name="楕円 533"/>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38100</xdr:rowOff>
    </xdr:from>
    <xdr:to>
      <xdr:col>76</xdr:col>
      <xdr:colOff>114300</xdr:colOff>
      <xdr:row>39</xdr:row>
      <xdr:rowOff>81915</xdr:rowOff>
    </xdr:to>
    <xdr:cxnSp macro="">
      <xdr:nvCxnSpPr>
        <xdr:cNvPr id="535" name="直線コネクタ 534"/>
        <xdr:cNvCxnSpPr/>
      </xdr:nvCxnSpPr>
      <xdr:spPr>
        <a:xfrm>
          <a:off x="13703300" y="67246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113030</xdr:rowOff>
    </xdr:from>
    <xdr:to>
      <xdr:col>67</xdr:col>
      <xdr:colOff>101600</xdr:colOff>
      <xdr:row>39</xdr:row>
      <xdr:rowOff>43180</xdr:rowOff>
    </xdr:to>
    <xdr:sp macro="" textlink="">
      <xdr:nvSpPr>
        <xdr:cNvPr id="536" name="楕円 535"/>
        <xdr:cNvSpPr/>
      </xdr:nvSpPr>
      <xdr:spPr>
        <a:xfrm>
          <a:off x="12763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163830</xdr:rowOff>
    </xdr:from>
    <xdr:to>
      <xdr:col>71</xdr:col>
      <xdr:colOff>177800</xdr:colOff>
      <xdr:row>39</xdr:row>
      <xdr:rowOff>38100</xdr:rowOff>
    </xdr:to>
    <xdr:cxnSp macro="">
      <xdr:nvCxnSpPr>
        <xdr:cNvPr id="537" name="直線コネクタ 536"/>
        <xdr:cNvCxnSpPr/>
      </xdr:nvCxnSpPr>
      <xdr:spPr>
        <a:xfrm>
          <a:off x="12814300" y="6678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538"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39"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40"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541" name="n_4aveValue【認定こども園・幼稚園・保育所】&#10;有形固定資産減価償却率"/>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542" name="n_1mainValue【認定こども園・幼稚園・保育所】&#10;有形固定資産減価償却率"/>
        <xdr:cNvSpPr txBox="1"/>
      </xdr:nvSpPr>
      <xdr:spPr>
        <a:xfrm>
          <a:off x="152660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123842</xdr:rowOff>
    </xdr:from>
    <xdr:ext cx="405111" cy="259045"/>
    <xdr:sp macro="" textlink="">
      <xdr:nvSpPr>
        <xdr:cNvPr id="543" name="n_2mainValue【認定こども園・幼稚園・保育所】&#10;有形固定資産減価償却率"/>
        <xdr:cNvSpPr txBox="1"/>
      </xdr:nvSpPr>
      <xdr:spPr>
        <a:xfrm>
          <a:off x="14389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80027</xdr:rowOff>
    </xdr:from>
    <xdr:ext cx="405111" cy="259045"/>
    <xdr:sp macro="" textlink="">
      <xdr:nvSpPr>
        <xdr:cNvPr id="544" name="n_3mainValue【認定こども園・幼稚園・保育所】&#10;有形固定資産減価償却率"/>
        <xdr:cNvSpPr txBox="1"/>
      </xdr:nvSpPr>
      <xdr:spPr>
        <a:xfrm>
          <a:off x="13500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34307</xdr:rowOff>
    </xdr:from>
    <xdr:ext cx="405111" cy="259045"/>
    <xdr:sp macro="" textlink="">
      <xdr:nvSpPr>
        <xdr:cNvPr id="545" name="n_4mainValue【認定こども園・幼稚園・保育所】&#10;有形固定資産減価償却率"/>
        <xdr:cNvSpPr txBox="1"/>
      </xdr:nvSpPr>
      <xdr:spPr>
        <a:xfrm>
          <a:off x="12611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4" name="テキスト ボックス 5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6" name="直線コネクタ 5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7" name="テキスト ボックス 5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8" name="直線コネクタ 5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59" name="テキスト ボックス 5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0" name="直線コネクタ 5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1" name="テキスト ボックス 5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2" name="直線コネクタ 5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3" name="テキスト ボックス 5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567" name="直線コネクタ 566"/>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568"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569" name="直線コネクタ 568"/>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570"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571" name="直線コネクタ 570"/>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572"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573" name="フローチャート: 判断 572"/>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574" name="フローチャート: 判断 573"/>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575" name="フローチャート: 判断 574"/>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576" name="フローチャート: 判断 575"/>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577" name="フローチャート: 判断 576"/>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141986</xdr:rowOff>
    </xdr:from>
    <xdr:to>
      <xdr:col>116</xdr:col>
      <xdr:colOff>114300</xdr:colOff>
      <xdr:row>41</xdr:row>
      <xdr:rowOff>72136</xdr:rowOff>
    </xdr:to>
    <xdr:sp macro="" textlink="">
      <xdr:nvSpPr>
        <xdr:cNvPr id="583" name="楕円 582"/>
        <xdr:cNvSpPr/>
      </xdr:nvSpPr>
      <xdr:spPr>
        <a:xfrm>
          <a:off x="22110700" y="699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56913</xdr:rowOff>
    </xdr:from>
    <xdr:ext cx="469744" cy="259045"/>
    <xdr:sp macro="" textlink="">
      <xdr:nvSpPr>
        <xdr:cNvPr id="584" name="【認定こども園・幼稚園・保育所】&#10;一人当たり面積該当値テキスト"/>
        <xdr:cNvSpPr txBox="1"/>
      </xdr:nvSpPr>
      <xdr:spPr>
        <a:xfrm>
          <a:off x="22199600" y="691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123698</xdr:rowOff>
    </xdr:from>
    <xdr:to>
      <xdr:col>112</xdr:col>
      <xdr:colOff>38100</xdr:colOff>
      <xdr:row>41</xdr:row>
      <xdr:rowOff>53848</xdr:rowOff>
    </xdr:to>
    <xdr:sp macro="" textlink="">
      <xdr:nvSpPr>
        <xdr:cNvPr id="585" name="楕円 584"/>
        <xdr:cNvSpPr/>
      </xdr:nvSpPr>
      <xdr:spPr>
        <a:xfrm>
          <a:off x="21272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3048</xdr:rowOff>
    </xdr:from>
    <xdr:to>
      <xdr:col>116</xdr:col>
      <xdr:colOff>63500</xdr:colOff>
      <xdr:row>41</xdr:row>
      <xdr:rowOff>21336</xdr:rowOff>
    </xdr:to>
    <xdr:cxnSp macro="">
      <xdr:nvCxnSpPr>
        <xdr:cNvPr id="586" name="直線コネクタ 585"/>
        <xdr:cNvCxnSpPr/>
      </xdr:nvCxnSpPr>
      <xdr:spPr>
        <a:xfrm>
          <a:off x="21323300" y="703249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123698</xdr:rowOff>
    </xdr:from>
    <xdr:to>
      <xdr:col>107</xdr:col>
      <xdr:colOff>101600</xdr:colOff>
      <xdr:row>41</xdr:row>
      <xdr:rowOff>53848</xdr:rowOff>
    </xdr:to>
    <xdr:sp macro="" textlink="">
      <xdr:nvSpPr>
        <xdr:cNvPr id="587" name="楕円 586"/>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3048</xdr:rowOff>
    </xdr:from>
    <xdr:to>
      <xdr:col>111</xdr:col>
      <xdr:colOff>177800</xdr:colOff>
      <xdr:row>41</xdr:row>
      <xdr:rowOff>3048</xdr:rowOff>
    </xdr:to>
    <xdr:cxnSp macro="">
      <xdr:nvCxnSpPr>
        <xdr:cNvPr id="588" name="直線コネクタ 587"/>
        <xdr:cNvCxnSpPr/>
      </xdr:nvCxnSpPr>
      <xdr:spPr>
        <a:xfrm>
          <a:off x="20434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123698</xdr:rowOff>
    </xdr:from>
    <xdr:to>
      <xdr:col>102</xdr:col>
      <xdr:colOff>165100</xdr:colOff>
      <xdr:row>41</xdr:row>
      <xdr:rowOff>53848</xdr:rowOff>
    </xdr:to>
    <xdr:sp macro="" textlink="">
      <xdr:nvSpPr>
        <xdr:cNvPr id="589" name="楕円 588"/>
        <xdr:cNvSpPr/>
      </xdr:nvSpPr>
      <xdr:spPr>
        <a:xfrm>
          <a:off x="19494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3048</xdr:rowOff>
    </xdr:from>
    <xdr:to>
      <xdr:col>107</xdr:col>
      <xdr:colOff>50800</xdr:colOff>
      <xdr:row>41</xdr:row>
      <xdr:rowOff>3048</xdr:rowOff>
    </xdr:to>
    <xdr:cxnSp macro="">
      <xdr:nvCxnSpPr>
        <xdr:cNvPr id="590" name="直線コネクタ 589"/>
        <xdr:cNvCxnSpPr/>
      </xdr:nvCxnSpPr>
      <xdr:spPr>
        <a:xfrm>
          <a:off x="19545300" y="70324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125984</xdr:rowOff>
    </xdr:from>
    <xdr:to>
      <xdr:col>98</xdr:col>
      <xdr:colOff>38100</xdr:colOff>
      <xdr:row>41</xdr:row>
      <xdr:rowOff>56134</xdr:rowOff>
    </xdr:to>
    <xdr:sp macro="" textlink="">
      <xdr:nvSpPr>
        <xdr:cNvPr id="591" name="楕円 590"/>
        <xdr:cNvSpPr/>
      </xdr:nvSpPr>
      <xdr:spPr>
        <a:xfrm>
          <a:off x="18605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3048</xdr:rowOff>
    </xdr:from>
    <xdr:to>
      <xdr:col>102</xdr:col>
      <xdr:colOff>114300</xdr:colOff>
      <xdr:row>41</xdr:row>
      <xdr:rowOff>5334</xdr:rowOff>
    </xdr:to>
    <xdr:cxnSp macro="">
      <xdr:nvCxnSpPr>
        <xdr:cNvPr id="592" name="直線コネクタ 591"/>
        <xdr:cNvCxnSpPr/>
      </xdr:nvCxnSpPr>
      <xdr:spPr>
        <a:xfrm flipV="1">
          <a:off x="18656300" y="703249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593"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94"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595"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77233</xdr:rowOff>
    </xdr:from>
    <xdr:ext cx="469744" cy="259045"/>
    <xdr:sp macro="" textlink="">
      <xdr:nvSpPr>
        <xdr:cNvPr id="596" name="n_4aveValue【認定こども園・幼稚園・保育所】&#10;一人当たり面積"/>
        <xdr:cNvSpPr txBox="1"/>
      </xdr:nvSpPr>
      <xdr:spPr>
        <a:xfrm>
          <a:off x="18421427" y="65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44975</xdr:rowOff>
    </xdr:from>
    <xdr:ext cx="469744" cy="259045"/>
    <xdr:sp macro="" textlink="">
      <xdr:nvSpPr>
        <xdr:cNvPr id="597" name="n_1mainValue【認定こども園・幼稚園・保育所】&#10;一人当たり面積"/>
        <xdr:cNvSpPr txBox="1"/>
      </xdr:nvSpPr>
      <xdr:spPr>
        <a:xfrm>
          <a:off x="210757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598" name="n_2mainValue【認定こども園・幼稚園・保育所】&#10;一人当たり面積"/>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44975</xdr:rowOff>
    </xdr:from>
    <xdr:ext cx="469744" cy="259045"/>
    <xdr:sp macro="" textlink="">
      <xdr:nvSpPr>
        <xdr:cNvPr id="599" name="n_3mainValue【認定こども園・幼稚園・保育所】&#10;一人当たり面積"/>
        <xdr:cNvSpPr txBox="1"/>
      </xdr:nvSpPr>
      <xdr:spPr>
        <a:xfrm>
          <a:off x="19310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47261</xdr:rowOff>
    </xdr:from>
    <xdr:ext cx="469744" cy="259045"/>
    <xdr:sp macro="" textlink="">
      <xdr:nvSpPr>
        <xdr:cNvPr id="600" name="n_4mainValue【認定こども園・幼稚園・保育所】&#10;一人当たり面積"/>
        <xdr:cNvSpPr txBox="1"/>
      </xdr:nvSpPr>
      <xdr:spPr>
        <a:xfrm>
          <a:off x="18421427" y="707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3" name="テキスト ボックス 6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1" name="テキスト ボックス 620"/>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624" name="直線コネクタ 623"/>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625"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626" name="直線コネクタ 625"/>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627"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628" name="直線コネクタ 627"/>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102887</xdr:rowOff>
    </xdr:from>
    <xdr:ext cx="405111" cy="259045"/>
    <xdr:sp macro="" textlink="">
      <xdr:nvSpPr>
        <xdr:cNvPr id="629" name="【学校施設】&#10;有形固定資産減価償却率平均値テキスト"/>
        <xdr:cNvSpPr txBox="1"/>
      </xdr:nvSpPr>
      <xdr:spPr>
        <a:xfrm>
          <a:off x="16357600" y="10561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630" name="フローチャート: 判断 629"/>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631" name="フローチャート: 判断 630"/>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632" name="フローチャート: 判断 631"/>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633" name="フローチャート: 判断 632"/>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634" name="フローチャート: 判断 633"/>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640" name="楕円 639"/>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53992</xdr:rowOff>
    </xdr:from>
    <xdr:ext cx="405111" cy="259045"/>
    <xdr:sp macro="" textlink="">
      <xdr:nvSpPr>
        <xdr:cNvPr id="641" name="【学校施設】&#10;有形固定資産減価償却率該当値テキスト"/>
        <xdr:cNvSpPr txBox="1"/>
      </xdr:nvSpPr>
      <xdr:spPr>
        <a:xfrm>
          <a:off x="16357600"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642" name="楕円 641"/>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53340</xdr:rowOff>
    </xdr:from>
    <xdr:to>
      <xdr:col>85</xdr:col>
      <xdr:colOff>127000</xdr:colOff>
      <xdr:row>61</xdr:row>
      <xdr:rowOff>81915</xdr:rowOff>
    </xdr:to>
    <xdr:cxnSp macro="">
      <xdr:nvCxnSpPr>
        <xdr:cNvPr id="643" name="直線コネクタ 642"/>
        <xdr:cNvCxnSpPr/>
      </xdr:nvCxnSpPr>
      <xdr:spPr>
        <a:xfrm>
          <a:off x="15481300" y="1051179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122555</xdr:rowOff>
    </xdr:from>
    <xdr:to>
      <xdr:col>76</xdr:col>
      <xdr:colOff>165100</xdr:colOff>
      <xdr:row>61</xdr:row>
      <xdr:rowOff>52705</xdr:rowOff>
    </xdr:to>
    <xdr:sp macro="" textlink="">
      <xdr:nvSpPr>
        <xdr:cNvPr id="644" name="楕円 643"/>
        <xdr:cNvSpPr/>
      </xdr:nvSpPr>
      <xdr:spPr>
        <a:xfrm>
          <a:off x="14541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xdr:rowOff>
    </xdr:from>
    <xdr:to>
      <xdr:col>81</xdr:col>
      <xdr:colOff>50800</xdr:colOff>
      <xdr:row>61</xdr:row>
      <xdr:rowOff>53340</xdr:rowOff>
    </xdr:to>
    <xdr:cxnSp macro="">
      <xdr:nvCxnSpPr>
        <xdr:cNvPr id="645" name="直線コネクタ 644"/>
        <xdr:cNvCxnSpPr/>
      </xdr:nvCxnSpPr>
      <xdr:spPr>
        <a:xfrm>
          <a:off x="14592300" y="104603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33020</xdr:rowOff>
    </xdr:from>
    <xdr:to>
      <xdr:col>72</xdr:col>
      <xdr:colOff>38100</xdr:colOff>
      <xdr:row>62</xdr:row>
      <xdr:rowOff>134620</xdr:rowOff>
    </xdr:to>
    <xdr:sp macro="" textlink="">
      <xdr:nvSpPr>
        <xdr:cNvPr id="646" name="楕円 645"/>
        <xdr:cNvSpPr/>
      </xdr:nvSpPr>
      <xdr:spPr>
        <a:xfrm>
          <a:off x="1365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xdr:rowOff>
    </xdr:from>
    <xdr:to>
      <xdr:col>76</xdr:col>
      <xdr:colOff>114300</xdr:colOff>
      <xdr:row>62</xdr:row>
      <xdr:rowOff>83820</xdr:rowOff>
    </xdr:to>
    <xdr:cxnSp macro="">
      <xdr:nvCxnSpPr>
        <xdr:cNvPr id="647" name="直線コネクタ 646"/>
        <xdr:cNvCxnSpPr/>
      </xdr:nvCxnSpPr>
      <xdr:spPr>
        <a:xfrm flipV="1">
          <a:off x="13703300" y="1046035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84455</xdr:rowOff>
    </xdr:from>
    <xdr:to>
      <xdr:col>67</xdr:col>
      <xdr:colOff>101600</xdr:colOff>
      <xdr:row>63</xdr:row>
      <xdr:rowOff>14605</xdr:rowOff>
    </xdr:to>
    <xdr:sp macro="" textlink="">
      <xdr:nvSpPr>
        <xdr:cNvPr id="648" name="楕円 647"/>
        <xdr:cNvSpPr/>
      </xdr:nvSpPr>
      <xdr:spPr>
        <a:xfrm>
          <a:off x="12763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83820</xdr:rowOff>
    </xdr:from>
    <xdr:to>
      <xdr:col>71</xdr:col>
      <xdr:colOff>177800</xdr:colOff>
      <xdr:row>62</xdr:row>
      <xdr:rowOff>135255</xdr:rowOff>
    </xdr:to>
    <xdr:cxnSp macro="">
      <xdr:nvCxnSpPr>
        <xdr:cNvPr id="649" name="直線コネクタ 648"/>
        <xdr:cNvCxnSpPr/>
      </xdr:nvCxnSpPr>
      <xdr:spPr>
        <a:xfrm flipV="1">
          <a:off x="12814300" y="107137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45737</xdr:rowOff>
    </xdr:from>
    <xdr:ext cx="405111" cy="259045"/>
    <xdr:sp macro="" textlink="">
      <xdr:nvSpPr>
        <xdr:cNvPr id="650" name="n_1aveValue【学校施設】&#10;有形固定資産減価償却率"/>
        <xdr:cNvSpPr txBox="1"/>
      </xdr:nvSpPr>
      <xdr:spPr>
        <a:xfrm>
          <a:off x="152660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30497</xdr:rowOff>
    </xdr:from>
    <xdr:ext cx="405111" cy="259045"/>
    <xdr:sp macro="" textlink="">
      <xdr:nvSpPr>
        <xdr:cNvPr id="651" name="n_2aveValue【学校施設】&#10;有形固定資産減価償却率"/>
        <xdr:cNvSpPr txBox="1"/>
      </xdr:nvSpPr>
      <xdr:spPr>
        <a:xfrm>
          <a:off x="14389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652"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653"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120667</xdr:rowOff>
    </xdr:from>
    <xdr:ext cx="405111" cy="259045"/>
    <xdr:sp macro="" textlink="">
      <xdr:nvSpPr>
        <xdr:cNvPr id="654" name="n_1mainValue【学校施設】&#10;有形固定資産減価償却率"/>
        <xdr:cNvSpPr txBox="1"/>
      </xdr:nvSpPr>
      <xdr:spPr>
        <a:xfrm>
          <a:off x="15266044" y="10236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69232</xdr:rowOff>
    </xdr:from>
    <xdr:ext cx="405111" cy="259045"/>
    <xdr:sp macro="" textlink="">
      <xdr:nvSpPr>
        <xdr:cNvPr id="655" name="n_2mainValue【学校施設】&#10;有形固定資産減価償却率"/>
        <xdr:cNvSpPr txBox="1"/>
      </xdr:nvSpPr>
      <xdr:spPr>
        <a:xfrm>
          <a:off x="14389744" y="1018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125747</xdr:rowOff>
    </xdr:from>
    <xdr:ext cx="405111" cy="259045"/>
    <xdr:sp macro="" textlink="">
      <xdr:nvSpPr>
        <xdr:cNvPr id="656" name="n_3mainValue【学校施設】&#10;有形固定資産減価償却率"/>
        <xdr:cNvSpPr txBox="1"/>
      </xdr:nvSpPr>
      <xdr:spPr>
        <a:xfrm>
          <a:off x="13500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5732</xdr:rowOff>
    </xdr:from>
    <xdr:ext cx="405111" cy="259045"/>
    <xdr:sp macro="" textlink="">
      <xdr:nvSpPr>
        <xdr:cNvPr id="657" name="n_4mainValue【学校施設】&#10;有形固定資産減価償却率"/>
        <xdr:cNvSpPr txBox="1"/>
      </xdr:nvSpPr>
      <xdr:spPr>
        <a:xfrm>
          <a:off x="12611744"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8" name="直線コネクタ 6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9" name="テキスト ボックス 6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0" name="直線コネクタ 6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1" name="テキスト ボックス 6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2" name="直線コネクタ 6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3" name="テキスト ボックス 6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4" name="直線コネクタ 6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5" name="テキスト ボックス 6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6" name="直線コネクタ 6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77" name="テキスト ボックス 67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8" name="直線コネクタ 6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79" name="テキスト ボックス 67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1" name="テキスト ボックス 68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683" name="直線コネクタ 682"/>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684"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685" name="直線コネクタ 684"/>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686"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687" name="直線コネクタ 686"/>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688"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689" name="フローチャート: 判断 688"/>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690" name="フローチャート: 判断 689"/>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691" name="フローチャート: 判断 690"/>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692" name="フローチャート: 判断 691"/>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693" name="フローチャート: 判断 692"/>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50546</xdr:rowOff>
    </xdr:from>
    <xdr:to>
      <xdr:col>116</xdr:col>
      <xdr:colOff>114300</xdr:colOff>
      <xdr:row>63</xdr:row>
      <xdr:rowOff>152146</xdr:rowOff>
    </xdr:to>
    <xdr:sp macro="" textlink="">
      <xdr:nvSpPr>
        <xdr:cNvPr id="699" name="楕円 698"/>
        <xdr:cNvSpPr/>
      </xdr:nvSpPr>
      <xdr:spPr>
        <a:xfrm>
          <a:off x="22110700" y="1085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700"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51743</xdr:rowOff>
    </xdr:from>
    <xdr:to>
      <xdr:col>112</xdr:col>
      <xdr:colOff>38100</xdr:colOff>
      <xdr:row>63</xdr:row>
      <xdr:rowOff>153343</xdr:rowOff>
    </xdr:to>
    <xdr:sp macro="" textlink="">
      <xdr:nvSpPr>
        <xdr:cNvPr id="701" name="楕円 700"/>
        <xdr:cNvSpPr/>
      </xdr:nvSpPr>
      <xdr:spPr>
        <a:xfrm>
          <a:off x="21272500" y="108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101346</xdr:rowOff>
    </xdr:from>
    <xdr:to>
      <xdr:col>116</xdr:col>
      <xdr:colOff>63500</xdr:colOff>
      <xdr:row>63</xdr:row>
      <xdr:rowOff>102543</xdr:rowOff>
    </xdr:to>
    <xdr:cxnSp macro="">
      <xdr:nvCxnSpPr>
        <xdr:cNvPr id="702" name="直線コネクタ 701"/>
        <xdr:cNvCxnSpPr/>
      </xdr:nvCxnSpPr>
      <xdr:spPr>
        <a:xfrm flipV="1">
          <a:off x="21323300" y="10902696"/>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50111</xdr:rowOff>
    </xdr:from>
    <xdr:to>
      <xdr:col>107</xdr:col>
      <xdr:colOff>101600</xdr:colOff>
      <xdr:row>63</xdr:row>
      <xdr:rowOff>151711</xdr:rowOff>
    </xdr:to>
    <xdr:sp macro="" textlink="">
      <xdr:nvSpPr>
        <xdr:cNvPr id="703" name="楕円 702"/>
        <xdr:cNvSpPr/>
      </xdr:nvSpPr>
      <xdr:spPr>
        <a:xfrm>
          <a:off x="20383500" y="1085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100911</xdr:rowOff>
    </xdr:from>
    <xdr:to>
      <xdr:col>111</xdr:col>
      <xdr:colOff>177800</xdr:colOff>
      <xdr:row>63</xdr:row>
      <xdr:rowOff>102543</xdr:rowOff>
    </xdr:to>
    <xdr:cxnSp macro="">
      <xdr:nvCxnSpPr>
        <xdr:cNvPr id="704" name="直線コネクタ 703"/>
        <xdr:cNvCxnSpPr/>
      </xdr:nvCxnSpPr>
      <xdr:spPr>
        <a:xfrm>
          <a:off x="20434300" y="109022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73297</xdr:rowOff>
    </xdr:from>
    <xdr:to>
      <xdr:col>102</xdr:col>
      <xdr:colOff>165100</xdr:colOff>
      <xdr:row>64</xdr:row>
      <xdr:rowOff>3447</xdr:rowOff>
    </xdr:to>
    <xdr:sp macro="" textlink="">
      <xdr:nvSpPr>
        <xdr:cNvPr id="705" name="楕円 704"/>
        <xdr:cNvSpPr/>
      </xdr:nvSpPr>
      <xdr:spPr>
        <a:xfrm>
          <a:off x="19494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100911</xdr:rowOff>
    </xdr:from>
    <xdr:to>
      <xdr:col>107</xdr:col>
      <xdr:colOff>50800</xdr:colOff>
      <xdr:row>63</xdr:row>
      <xdr:rowOff>124097</xdr:rowOff>
    </xdr:to>
    <xdr:cxnSp macro="">
      <xdr:nvCxnSpPr>
        <xdr:cNvPr id="706" name="直線コネクタ 705"/>
        <xdr:cNvCxnSpPr/>
      </xdr:nvCxnSpPr>
      <xdr:spPr>
        <a:xfrm flipV="1">
          <a:off x="19545300" y="10902261"/>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69052</xdr:rowOff>
    </xdr:from>
    <xdr:to>
      <xdr:col>98</xdr:col>
      <xdr:colOff>38100</xdr:colOff>
      <xdr:row>63</xdr:row>
      <xdr:rowOff>170652</xdr:rowOff>
    </xdr:to>
    <xdr:sp macro="" textlink="">
      <xdr:nvSpPr>
        <xdr:cNvPr id="707" name="楕円 706"/>
        <xdr:cNvSpPr/>
      </xdr:nvSpPr>
      <xdr:spPr>
        <a:xfrm>
          <a:off x="18605500" y="1087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119852</xdr:rowOff>
    </xdr:from>
    <xdr:to>
      <xdr:col>102</xdr:col>
      <xdr:colOff>114300</xdr:colOff>
      <xdr:row>63</xdr:row>
      <xdr:rowOff>124097</xdr:rowOff>
    </xdr:to>
    <xdr:cxnSp macro="">
      <xdr:nvCxnSpPr>
        <xdr:cNvPr id="708" name="直線コネクタ 707"/>
        <xdr:cNvCxnSpPr/>
      </xdr:nvCxnSpPr>
      <xdr:spPr>
        <a:xfrm>
          <a:off x="18656300" y="10921202"/>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145776</xdr:rowOff>
    </xdr:from>
    <xdr:ext cx="469744" cy="259045"/>
    <xdr:sp macro="" textlink="">
      <xdr:nvSpPr>
        <xdr:cNvPr id="709" name="n_1aveValue【学校施設】&#10;一人当たり面積"/>
        <xdr:cNvSpPr txBox="1"/>
      </xdr:nvSpPr>
      <xdr:spPr>
        <a:xfrm>
          <a:off x="21075727" y="109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151002</xdr:rowOff>
    </xdr:from>
    <xdr:ext cx="469744" cy="259045"/>
    <xdr:sp macro="" textlink="">
      <xdr:nvSpPr>
        <xdr:cNvPr id="710" name="n_2aveValue【学校施設】&#10;一人当たり面積"/>
        <xdr:cNvSpPr txBox="1"/>
      </xdr:nvSpPr>
      <xdr:spPr>
        <a:xfrm>
          <a:off x="20199427"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711"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712"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169870</xdr:rowOff>
    </xdr:from>
    <xdr:ext cx="469744" cy="259045"/>
    <xdr:sp macro="" textlink="">
      <xdr:nvSpPr>
        <xdr:cNvPr id="713" name="n_1mainValue【学校施設】&#10;一人当たり面積"/>
        <xdr:cNvSpPr txBox="1"/>
      </xdr:nvSpPr>
      <xdr:spPr>
        <a:xfrm>
          <a:off x="21075727" y="10628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168238</xdr:rowOff>
    </xdr:from>
    <xdr:ext cx="469744" cy="259045"/>
    <xdr:sp macro="" textlink="">
      <xdr:nvSpPr>
        <xdr:cNvPr id="714" name="n_2mainValue【学校施設】&#10;一人当たり面積"/>
        <xdr:cNvSpPr txBox="1"/>
      </xdr:nvSpPr>
      <xdr:spPr>
        <a:xfrm>
          <a:off x="20199427" y="1062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166024</xdr:rowOff>
    </xdr:from>
    <xdr:ext cx="469744" cy="259045"/>
    <xdr:sp macro="" textlink="">
      <xdr:nvSpPr>
        <xdr:cNvPr id="715" name="n_3mainValue【学校施設】&#10;一人当たり面積"/>
        <xdr:cNvSpPr txBox="1"/>
      </xdr:nvSpPr>
      <xdr:spPr>
        <a:xfrm>
          <a:off x="19310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161779</xdr:rowOff>
    </xdr:from>
    <xdr:ext cx="469744" cy="259045"/>
    <xdr:sp macro="" textlink="">
      <xdr:nvSpPr>
        <xdr:cNvPr id="716" name="n_4mainValue【学校施設】&#10;一人当たり面積"/>
        <xdr:cNvSpPr txBox="1"/>
      </xdr:nvSpPr>
      <xdr:spPr>
        <a:xfrm>
          <a:off x="18421427" y="1096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742" name="直線コネクタ 741"/>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745"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746" name="直線コネクタ 745"/>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73858</xdr:rowOff>
    </xdr:from>
    <xdr:ext cx="405111" cy="259045"/>
    <xdr:sp macro="" textlink="">
      <xdr:nvSpPr>
        <xdr:cNvPr id="747" name="【児童館】&#10;有形固定資産減価償却率平均値テキスト"/>
        <xdr:cNvSpPr txBox="1"/>
      </xdr:nvSpPr>
      <xdr:spPr>
        <a:xfrm>
          <a:off x="16357600" y="1396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748" name="フローチャート: 判断 747"/>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749" name="フローチャート: 判断 748"/>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0" name="フローチャート: 判断 749"/>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751" name="フローチャート: 判断 750"/>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52" name="フローチャート: 判断 751"/>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85271</xdr:rowOff>
    </xdr:from>
    <xdr:to>
      <xdr:col>85</xdr:col>
      <xdr:colOff>177800</xdr:colOff>
      <xdr:row>85</xdr:row>
      <xdr:rowOff>15421</xdr:rowOff>
    </xdr:to>
    <xdr:sp macro="" textlink="">
      <xdr:nvSpPr>
        <xdr:cNvPr id="758" name="楕円 757"/>
        <xdr:cNvSpPr/>
      </xdr:nvSpPr>
      <xdr:spPr>
        <a:xfrm>
          <a:off x="16268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63698</xdr:rowOff>
    </xdr:from>
    <xdr:ext cx="405111" cy="259045"/>
    <xdr:sp macro="" textlink="">
      <xdr:nvSpPr>
        <xdr:cNvPr id="759" name="【児童館】&#10;有形固定資産減価償却率該当値テキスト"/>
        <xdr:cNvSpPr txBox="1"/>
      </xdr:nvSpPr>
      <xdr:spPr>
        <a:xfrm>
          <a:off x="163576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49349</xdr:rowOff>
    </xdr:from>
    <xdr:to>
      <xdr:col>81</xdr:col>
      <xdr:colOff>101600</xdr:colOff>
      <xdr:row>84</xdr:row>
      <xdr:rowOff>150949</xdr:rowOff>
    </xdr:to>
    <xdr:sp macro="" textlink="">
      <xdr:nvSpPr>
        <xdr:cNvPr id="760" name="楕円 759"/>
        <xdr:cNvSpPr/>
      </xdr:nvSpPr>
      <xdr:spPr>
        <a:xfrm>
          <a:off x="154305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100149</xdr:rowOff>
    </xdr:from>
    <xdr:to>
      <xdr:col>85</xdr:col>
      <xdr:colOff>127000</xdr:colOff>
      <xdr:row>84</xdr:row>
      <xdr:rowOff>136071</xdr:rowOff>
    </xdr:to>
    <xdr:cxnSp macro="">
      <xdr:nvCxnSpPr>
        <xdr:cNvPr id="761" name="直線コネクタ 760"/>
        <xdr:cNvCxnSpPr/>
      </xdr:nvCxnSpPr>
      <xdr:spPr>
        <a:xfrm>
          <a:off x="15481300" y="145019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13426</xdr:rowOff>
    </xdr:from>
    <xdr:to>
      <xdr:col>76</xdr:col>
      <xdr:colOff>165100</xdr:colOff>
      <xdr:row>84</xdr:row>
      <xdr:rowOff>115026</xdr:rowOff>
    </xdr:to>
    <xdr:sp macro="" textlink="">
      <xdr:nvSpPr>
        <xdr:cNvPr id="762" name="楕円 761"/>
        <xdr:cNvSpPr/>
      </xdr:nvSpPr>
      <xdr:spPr>
        <a:xfrm>
          <a:off x="14541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64226</xdr:rowOff>
    </xdr:from>
    <xdr:to>
      <xdr:col>81</xdr:col>
      <xdr:colOff>50800</xdr:colOff>
      <xdr:row>84</xdr:row>
      <xdr:rowOff>100149</xdr:rowOff>
    </xdr:to>
    <xdr:cxnSp macro="">
      <xdr:nvCxnSpPr>
        <xdr:cNvPr id="763" name="直線コネクタ 762"/>
        <xdr:cNvCxnSpPr/>
      </xdr:nvCxnSpPr>
      <xdr:spPr>
        <a:xfrm>
          <a:off x="14592300" y="1446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148952</xdr:rowOff>
    </xdr:from>
    <xdr:to>
      <xdr:col>72</xdr:col>
      <xdr:colOff>38100</xdr:colOff>
      <xdr:row>84</xdr:row>
      <xdr:rowOff>79102</xdr:rowOff>
    </xdr:to>
    <xdr:sp macro="" textlink="">
      <xdr:nvSpPr>
        <xdr:cNvPr id="764" name="楕円 763"/>
        <xdr:cNvSpPr/>
      </xdr:nvSpPr>
      <xdr:spPr>
        <a:xfrm>
          <a:off x="13652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28302</xdr:rowOff>
    </xdr:from>
    <xdr:to>
      <xdr:col>76</xdr:col>
      <xdr:colOff>114300</xdr:colOff>
      <xdr:row>84</xdr:row>
      <xdr:rowOff>64226</xdr:rowOff>
    </xdr:to>
    <xdr:cxnSp macro="">
      <xdr:nvCxnSpPr>
        <xdr:cNvPr id="765" name="直線コネクタ 764"/>
        <xdr:cNvCxnSpPr/>
      </xdr:nvCxnSpPr>
      <xdr:spPr>
        <a:xfrm>
          <a:off x="13703300" y="144301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113030</xdr:rowOff>
    </xdr:from>
    <xdr:to>
      <xdr:col>67</xdr:col>
      <xdr:colOff>101600</xdr:colOff>
      <xdr:row>84</xdr:row>
      <xdr:rowOff>43180</xdr:rowOff>
    </xdr:to>
    <xdr:sp macro="" textlink="">
      <xdr:nvSpPr>
        <xdr:cNvPr id="766" name="楕円 765"/>
        <xdr:cNvSpPr/>
      </xdr:nvSpPr>
      <xdr:spPr>
        <a:xfrm>
          <a:off x="12763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163830</xdr:rowOff>
    </xdr:from>
    <xdr:to>
      <xdr:col>71</xdr:col>
      <xdr:colOff>177800</xdr:colOff>
      <xdr:row>84</xdr:row>
      <xdr:rowOff>28302</xdr:rowOff>
    </xdr:to>
    <xdr:cxnSp macro="">
      <xdr:nvCxnSpPr>
        <xdr:cNvPr id="767" name="直線コネクタ 766"/>
        <xdr:cNvCxnSpPr/>
      </xdr:nvCxnSpPr>
      <xdr:spPr>
        <a:xfrm>
          <a:off x="12814300" y="143941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768" name="n_1aveValue【児童館】&#10;有形固定資産減価償却率"/>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69"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46645</xdr:rowOff>
    </xdr:from>
    <xdr:ext cx="405111" cy="259045"/>
    <xdr:sp macro="" textlink="">
      <xdr:nvSpPr>
        <xdr:cNvPr id="770" name="n_3aveValue【児童館】&#10;有形固定資産減価償却率"/>
        <xdr:cNvSpPr txBox="1"/>
      </xdr:nvSpPr>
      <xdr:spPr>
        <a:xfrm>
          <a:off x="13500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771"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142076</xdr:rowOff>
    </xdr:from>
    <xdr:ext cx="405111" cy="259045"/>
    <xdr:sp macro="" textlink="">
      <xdr:nvSpPr>
        <xdr:cNvPr id="772" name="n_1mainValue【児童館】&#10;有形固定資産減価償却率"/>
        <xdr:cNvSpPr txBox="1"/>
      </xdr:nvSpPr>
      <xdr:spPr>
        <a:xfrm>
          <a:off x="15266044" y="1454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106153</xdr:rowOff>
    </xdr:from>
    <xdr:ext cx="405111" cy="259045"/>
    <xdr:sp macro="" textlink="">
      <xdr:nvSpPr>
        <xdr:cNvPr id="773" name="n_2mainValue【児童館】&#10;有形固定資産減価償却率"/>
        <xdr:cNvSpPr txBox="1"/>
      </xdr:nvSpPr>
      <xdr:spPr>
        <a:xfrm>
          <a:off x="14389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70229</xdr:rowOff>
    </xdr:from>
    <xdr:ext cx="405111" cy="259045"/>
    <xdr:sp macro="" textlink="">
      <xdr:nvSpPr>
        <xdr:cNvPr id="774" name="n_3mainValue【児童館】&#10;有形固定資産減価償却率"/>
        <xdr:cNvSpPr txBox="1"/>
      </xdr:nvSpPr>
      <xdr:spPr>
        <a:xfrm>
          <a:off x="13500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34307</xdr:rowOff>
    </xdr:from>
    <xdr:ext cx="405111" cy="259045"/>
    <xdr:sp macro="" textlink="">
      <xdr:nvSpPr>
        <xdr:cNvPr id="775" name="n_4mainValue【児童館】&#10;有形固定資産減価償却率"/>
        <xdr:cNvSpPr txBox="1"/>
      </xdr:nvSpPr>
      <xdr:spPr>
        <a:xfrm>
          <a:off x="12611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97" name="直線コネクタ 796"/>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9" name="直線コネクタ 79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0"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1" name="直線コネクタ 80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802"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803" name="フローチャート: 判断 802"/>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804" name="フローチャート: 判断 803"/>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805" name="フローチャート: 判断 804"/>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806" name="フローチャート: 判断 805"/>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07" name="フローチャート: 判断 806"/>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813" name="楕円 812"/>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814"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15" name="楕円 814"/>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816" name="直線コネクタ 815"/>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17" name="楕円 816"/>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818" name="直線コネクタ 817"/>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19" name="楕円 818"/>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20" name="直線コネクタ 819"/>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21" name="楕円 820"/>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22" name="直線コネクタ 821"/>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823"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824" name="n_2aveValue【児童館】&#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825"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26"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27" name="n_1mainValue【児童館】&#10;一人当たり面積"/>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28" name="n_2mainValue【児童館】&#10;一人当たり面積"/>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29" name="n_3mainValue【児童館】&#10;一人当たり面積"/>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30" name="n_4mainValue【児童館】&#10;一人当たり面積"/>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856" name="直線コネクタ 855"/>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857"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858" name="直線コネクタ 857"/>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859"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860" name="直線コネクタ 859"/>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149151</xdr:rowOff>
    </xdr:from>
    <xdr:ext cx="405111" cy="259045"/>
    <xdr:sp macro="" textlink="">
      <xdr:nvSpPr>
        <xdr:cNvPr id="861" name="【公民館】&#10;有形固定資産減価償却率平均値テキスト"/>
        <xdr:cNvSpPr txBox="1"/>
      </xdr:nvSpPr>
      <xdr:spPr>
        <a:xfrm>
          <a:off x="16357600" y="1797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862" name="フローチャート: 判断 861"/>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863" name="フローチャート: 判断 862"/>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4" name="フローチャート: 判断 863"/>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865" name="フローチャート: 判断 864"/>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866" name="フローチャート: 判断 865"/>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69487</xdr:rowOff>
    </xdr:from>
    <xdr:to>
      <xdr:col>85</xdr:col>
      <xdr:colOff>177800</xdr:colOff>
      <xdr:row>101</xdr:row>
      <xdr:rowOff>171087</xdr:rowOff>
    </xdr:to>
    <xdr:sp macro="" textlink="">
      <xdr:nvSpPr>
        <xdr:cNvPr id="872" name="楕円 871"/>
        <xdr:cNvSpPr/>
      </xdr:nvSpPr>
      <xdr:spPr>
        <a:xfrm>
          <a:off x="162687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92364</xdr:rowOff>
    </xdr:from>
    <xdr:ext cx="405111" cy="259045"/>
    <xdr:sp macro="" textlink="">
      <xdr:nvSpPr>
        <xdr:cNvPr id="873" name="【公民館】&#10;有形固定資産減価償却率該当値テキスト"/>
        <xdr:cNvSpPr txBox="1"/>
      </xdr:nvSpPr>
      <xdr:spPr>
        <a:xfrm>
          <a:off x="16357600" y="1723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54792</xdr:rowOff>
    </xdr:from>
    <xdr:to>
      <xdr:col>81</xdr:col>
      <xdr:colOff>101600</xdr:colOff>
      <xdr:row>101</xdr:row>
      <xdr:rowOff>156392</xdr:rowOff>
    </xdr:to>
    <xdr:sp macro="" textlink="">
      <xdr:nvSpPr>
        <xdr:cNvPr id="874" name="楕円 873"/>
        <xdr:cNvSpPr/>
      </xdr:nvSpPr>
      <xdr:spPr>
        <a:xfrm>
          <a:off x="154305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105592</xdr:rowOff>
    </xdr:from>
    <xdr:to>
      <xdr:col>85</xdr:col>
      <xdr:colOff>127000</xdr:colOff>
      <xdr:row>101</xdr:row>
      <xdr:rowOff>120287</xdr:rowOff>
    </xdr:to>
    <xdr:cxnSp macro="">
      <xdr:nvCxnSpPr>
        <xdr:cNvPr id="875" name="直線コネクタ 874"/>
        <xdr:cNvCxnSpPr/>
      </xdr:nvCxnSpPr>
      <xdr:spPr>
        <a:xfrm>
          <a:off x="15481300" y="17422042"/>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128270</xdr:rowOff>
    </xdr:from>
    <xdr:to>
      <xdr:col>76</xdr:col>
      <xdr:colOff>165100</xdr:colOff>
      <xdr:row>109</xdr:row>
      <xdr:rowOff>58420</xdr:rowOff>
    </xdr:to>
    <xdr:sp macro="" textlink="">
      <xdr:nvSpPr>
        <xdr:cNvPr id="876" name="楕円 875"/>
        <xdr:cNvSpPr/>
      </xdr:nvSpPr>
      <xdr:spPr>
        <a:xfrm>
          <a:off x="14541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105592</xdr:rowOff>
    </xdr:from>
    <xdr:to>
      <xdr:col>81</xdr:col>
      <xdr:colOff>50800</xdr:colOff>
      <xdr:row>109</xdr:row>
      <xdr:rowOff>7620</xdr:rowOff>
    </xdr:to>
    <xdr:cxnSp macro="">
      <xdr:nvCxnSpPr>
        <xdr:cNvPr id="877" name="直線コネクタ 876"/>
        <xdr:cNvCxnSpPr/>
      </xdr:nvCxnSpPr>
      <xdr:spPr>
        <a:xfrm flipV="1">
          <a:off x="14592300" y="17422042"/>
          <a:ext cx="889000" cy="12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128270</xdr:rowOff>
    </xdr:from>
    <xdr:to>
      <xdr:col>72</xdr:col>
      <xdr:colOff>38100</xdr:colOff>
      <xdr:row>109</xdr:row>
      <xdr:rowOff>58420</xdr:rowOff>
    </xdr:to>
    <xdr:sp macro="" textlink="">
      <xdr:nvSpPr>
        <xdr:cNvPr id="878" name="楕円 877"/>
        <xdr:cNvSpPr/>
      </xdr:nvSpPr>
      <xdr:spPr>
        <a:xfrm>
          <a:off x="13652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7620</xdr:rowOff>
    </xdr:from>
    <xdr:to>
      <xdr:col>76</xdr:col>
      <xdr:colOff>114300</xdr:colOff>
      <xdr:row>109</xdr:row>
      <xdr:rowOff>7620</xdr:rowOff>
    </xdr:to>
    <xdr:cxnSp macro="">
      <xdr:nvCxnSpPr>
        <xdr:cNvPr id="879" name="直線コネクタ 878"/>
        <xdr:cNvCxnSpPr/>
      </xdr:nvCxnSpPr>
      <xdr:spPr>
        <a:xfrm>
          <a:off x="13703300" y="18695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5806</xdr:rowOff>
    </xdr:from>
    <xdr:to>
      <xdr:col>67</xdr:col>
      <xdr:colOff>101600</xdr:colOff>
      <xdr:row>108</xdr:row>
      <xdr:rowOff>107406</xdr:rowOff>
    </xdr:to>
    <xdr:sp macro="" textlink="">
      <xdr:nvSpPr>
        <xdr:cNvPr id="880" name="楕円 879"/>
        <xdr:cNvSpPr/>
      </xdr:nvSpPr>
      <xdr:spPr>
        <a:xfrm>
          <a:off x="127635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56606</xdr:rowOff>
    </xdr:from>
    <xdr:to>
      <xdr:col>71</xdr:col>
      <xdr:colOff>177800</xdr:colOff>
      <xdr:row>109</xdr:row>
      <xdr:rowOff>7620</xdr:rowOff>
    </xdr:to>
    <xdr:cxnSp macro="">
      <xdr:nvCxnSpPr>
        <xdr:cNvPr id="881" name="直線コネクタ 880"/>
        <xdr:cNvCxnSpPr/>
      </xdr:nvCxnSpPr>
      <xdr:spPr>
        <a:xfrm>
          <a:off x="12814300" y="18573206"/>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96900</xdr:rowOff>
    </xdr:from>
    <xdr:ext cx="405111" cy="259045"/>
    <xdr:sp macro="" textlink="">
      <xdr:nvSpPr>
        <xdr:cNvPr id="882" name="n_1aveValue【公民館】&#10;有形固定資産減価償却率"/>
        <xdr:cNvSpPr txBox="1"/>
      </xdr:nvSpPr>
      <xdr:spPr>
        <a:xfrm>
          <a:off x="152660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3"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884"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885"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1469</xdr:rowOff>
    </xdr:from>
    <xdr:ext cx="405111" cy="259045"/>
    <xdr:sp macro="" textlink="">
      <xdr:nvSpPr>
        <xdr:cNvPr id="886" name="n_1mainValue【公民館】&#10;有形固定資産減価償却率"/>
        <xdr:cNvSpPr txBox="1"/>
      </xdr:nvSpPr>
      <xdr:spPr>
        <a:xfrm>
          <a:off x="152660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49547</xdr:rowOff>
    </xdr:from>
    <xdr:ext cx="405111" cy="259045"/>
    <xdr:sp macro="" textlink="">
      <xdr:nvSpPr>
        <xdr:cNvPr id="887" name="n_2mainValue【公民館】&#10;有形固定資産減価償却率"/>
        <xdr:cNvSpPr txBox="1"/>
      </xdr:nvSpPr>
      <xdr:spPr>
        <a:xfrm>
          <a:off x="143897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49547</xdr:rowOff>
    </xdr:from>
    <xdr:ext cx="405111" cy="259045"/>
    <xdr:sp macro="" textlink="">
      <xdr:nvSpPr>
        <xdr:cNvPr id="888" name="n_3mainValue【公民館】&#10;有形固定資産減価償却率"/>
        <xdr:cNvSpPr txBox="1"/>
      </xdr:nvSpPr>
      <xdr:spPr>
        <a:xfrm>
          <a:off x="13500744" y="187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98533</xdr:rowOff>
    </xdr:from>
    <xdr:ext cx="405111" cy="259045"/>
    <xdr:sp macro="" textlink="">
      <xdr:nvSpPr>
        <xdr:cNvPr id="889" name="n_4mainValue【公民館】&#10;有形固定資産減価償却率"/>
        <xdr:cNvSpPr txBox="1"/>
      </xdr:nvSpPr>
      <xdr:spPr>
        <a:xfrm>
          <a:off x="12611744" y="186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0" name="直線コネクタ 8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1" name="テキスト ボックス 9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2" name="直線コネクタ 9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3" name="テキスト ボックス 9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4" name="直線コネクタ 9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5" name="テキスト ボックス 9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6" name="直線コネクタ 9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7" name="テキスト ボックス 9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8" name="直線コネクタ 9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9" name="テキスト ボックス 9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911" name="直線コネクタ 910"/>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91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913" name="直線コネクタ 91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914"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915" name="直線コネクタ 914"/>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916"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917" name="フローチャート: 判断 916"/>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918" name="フローチャート: 判断 917"/>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919" name="フローチャート: 判断 91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920" name="フローチャート: 判断 919"/>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921" name="フローチャート: 判断 920"/>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2" name="テキスト ボックス 9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3" name="テキスト ボックス 9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4" name="テキスト ボックス 9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5" name="テキスト ボックス 9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6" name="テキスト ボックス 9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50546</xdr:rowOff>
    </xdr:from>
    <xdr:to>
      <xdr:col>116</xdr:col>
      <xdr:colOff>114300</xdr:colOff>
      <xdr:row>107</xdr:row>
      <xdr:rowOff>152146</xdr:rowOff>
    </xdr:to>
    <xdr:sp macro="" textlink="">
      <xdr:nvSpPr>
        <xdr:cNvPr id="927" name="楕円 926"/>
        <xdr:cNvSpPr/>
      </xdr:nvSpPr>
      <xdr:spPr>
        <a:xfrm>
          <a:off x="221107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28973</xdr:rowOff>
    </xdr:from>
    <xdr:ext cx="469744" cy="259045"/>
    <xdr:sp macro="" textlink="">
      <xdr:nvSpPr>
        <xdr:cNvPr id="928" name="【公民館】&#10;一人当たり面積該当値テキスト"/>
        <xdr:cNvSpPr txBox="1"/>
      </xdr:nvSpPr>
      <xdr:spPr>
        <a:xfrm>
          <a:off x="22199600" y="1837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55118</xdr:rowOff>
    </xdr:from>
    <xdr:to>
      <xdr:col>112</xdr:col>
      <xdr:colOff>38100</xdr:colOff>
      <xdr:row>107</xdr:row>
      <xdr:rowOff>156718</xdr:rowOff>
    </xdr:to>
    <xdr:sp macro="" textlink="">
      <xdr:nvSpPr>
        <xdr:cNvPr id="929" name="楕円 928"/>
        <xdr:cNvSpPr/>
      </xdr:nvSpPr>
      <xdr:spPr>
        <a:xfrm>
          <a:off x="212725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101346</xdr:rowOff>
    </xdr:from>
    <xdr:to>
      <xdr:col>116</xdr:col>
      <xdr:colOff>63500</xdr:colOff>
      <xdr:row>107</xdr:row>
      <xdr:rowOff>105918</xdr:rowOff>
    </xdr:to>
    <xdr:cxnSp macro="">
      <xdr:nvCxnSpPr>
        <xdr:cNvPr id="930" name="直線コネクタ 929"/>
        <xdr:cNvCxnSpPr/>
      </xdr:nvCxnSpPr>
      <xdr:spPr>
        <a:xfrm flipV="1">
          <a:off x="21323300" y="184464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160274</xdr:rowOff>
    </xdr:from>
    <xdr:to>
      <xdr:col>107</xdr:col>
      <xdr:colOff>101600</xdr:colOff>
      <xdr:row>108</xdr:row>
      <xdr:rowOff>90424</xdr:rowOff>
    </xdr:to>
    <xdr:sp macro="" textlink="">
      <xdr:nvSpPr>
        <xdr:cNvPr id="931" name="楕円 930"/>
        <xdr:cNvSpPr/>
      </xdr:nvSpPr>
      <xdr:spPr>
        <a:xfrm>
          <a:off x="20383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105918</xdr:rowOff>
    </xdr:from>
    <xdr:to>
      <xdr:col>111</xdr:col>
      <xdr:colOff>177800</xdr:colOff>
      <xdr:row>108</xdr:row>
      <xdr:rowOff>39624</xdr:rowOff>
    </xdr:to>
    <xdr:cxnSp macro="">
      <xdr:nvCxnSpPr>
        <xdr:cNvPr id="932" name="直線コネクタ 931"/>
        <xdr:cNvCxnSpPr/>
      </xdr:nvCxnSpPr>
      <xdr:spPr>
        <a:xfrm flipV="1">
          <a:off x="20434300" y="18451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160274</xdr:rowOff>
    </xdr:from>
    <xdr:to>
      <xdr:col>102</xdr:col>
      <xdr:colOff>165100</xdr:colOff>
      <xdr:row>108</xdr:row>
      <xdr:rowOff>90424</xdr:rowOff>
    </xdr:to>
    <xdr:sp macro="" textlink="">
      <xdr:nvSpPr>
        <xdr:cNvPr id="933" name="楕円 932"/>
        <xdr:cNvSpPr/>
      </xdr:nvSpPr>
      <xdr:spPr>
        <a:xfrm>
          <a:off x="19494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39624</xdr:rowOff>
    </xdr:from>
    <xdr:to>
      <xdr:col>107</xdr:col>
      <xdr:colOff>50800</xdr:colOff>
      <xdr:row>108</xdr:row>
      <xdr:rowOff>39624</xdr:rowOff>
    </xdr:to>
    <xdr:cxnSp macro="">
      <xdr:nvCxnSpPr>
        <xdr:cNvPr id="934" name="直線コネクタ 933"/>
        <xdr:cNvCxnSpPr/>
      </xdr:nvCxnSpPr>
      <xdr:spPr>
        <a:xfrm>
          <a:off x="19545300" y="1855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93980</xdr:rowOff>
    </xdr:from>
    <xdr:to>
      <xdr:col>98</xdr:col>
      <xdr:colOff>38100</xdr:colOff>
      <xdr:row>108</xdr:row>
      <xdr:rowOff>24130</xdr:rowOff>
    </xdr:to>
    <xdr:sp macro="" textlink="">
      <xdr:nvSpPr>
        <xdr:cNvPr id="935" name="楕円 934"/>
        <xdr:cNvSpPr/>
      </xdr:nvSpPr>
      <xdr:spPr>
        <a:xfrm>
          <a:off x="18605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144780</xdr:rowOff>
    </xdr:from>
    <xdr:to>
      <xdr:col>102</xdr:col>
      <xdr:colOff>114300</xdr:colOff>
      <xdr:row>108</xdr:row>
      <xdr:rowOff>39624</xdr:rowOff>
    </xdr:to>
    <xdr:cxnSp macro="">
      <xdr:nvCxnSpPr>
        <xdr:cNvPr id="936" name="直線コネクタ 935"/>
        <xdr:cNvCxnSpPr/>
      </xdr:nvCxnSpPr>
      <xdr:spPr>
        <a:xfrm>
          <a:off x="18656300" y="1848993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937"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938"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939"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940"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147845</xdr:rowOff>
    </xdr:from>
    <xdr:ext cx="469744" cy="259045"/>
    <xdr:sp macro="" textlink="">
      <xdr:nvSpPr>
        <xdr:cNvPr id="941" name="n_1mainValue【公民館】&#10;一人当たり面積"/>
        <xdr:cNvSpPr txBox="1"/>
      </xdr:nvSpPr>
      <xdr:spPr>
        <a:xfrm>
          <a:off x="21075727" y="1849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81551</xdr:rowOff>
    </xdr:from>
    <xdr:ext cx="469744" cy="259045"/>
    <xdr:sp macro="" textlink="">
      <xdr:nvSpPr>
        <xdr:cNvPr id="942" name="n_2mainValue【公民館】&#10;一人当たり面積"/>
        <xdr:cNvSpPr txBox="1"/>
      </xdr:nvSpPr>
      <xdr:spPr>
        <a:xfrm>
          <a:off x="20199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81551</xdr:rowOff>
    </xdr:from>
    <xdr:ext cx="469744" cy="259045"/>
    <xdr:sp macro="" textlink="">
      <xdr:nvSpPr>
        <xdr:cNvPr id="943" name="n_3mainValue【公民館】&#10;一人当たり面積"/>
        <xdr:cNvSpPr txBox="1"/>
      </xdr:nvSpPr>
      <xdr:spPr>
        <a:xfrm>
          <a:off x="19310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15257</xdr:rowOff>
    </xdr:from>
    <xdr:ext cx="469744" cy="259045"/>
    <xdr:sp macro="" textlink="">
      <xdr:nvSpPr>
        <xdr:cNvPr id="944" name="n_4mainValue【公民館】&#10;一人当たり面積"/>
        <xdr:cNvSpPr txBox="1"/>
      </xdr:nvSpPr>
      <xdr:spPr>
        <a:xfrm>
          <a:off x="18421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有形固定資産減価償却率については、全体的にほぼ前年並みの値となった。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その中でも、公営住宅については大半の施設で老朽化が進んでおり、有形固定資産減価償却率は</a:t>
          </a:r>
          <a:r>
            <a:rPr kumimoji="1" lang="en-US" altLang="ja-JP" sz="1300">
              <a:latin typeface="ＭＳ Ｐゴシック" panose="020B0600070205080204" pitchFamily="50" charset="-128"/>
              <a:ea typeface="ＭＳ Ｐゴシック" panose="020B0600070205080204" pitchFamily="50" charset="-128"/>
            </a:rPr>
            <a:t>82.2</a:t>
          </a:r>
          <a:r>
            <a:rPr kumimoji="1" lang="ja-JP" altLang="en-US" sz="1300">
              <a:latin typeface="ＭＳ Ｐゴシック" panose="020B0600070205080204" pitchFamily="50" charset="-128"/>
              <a:ea typeface="ＭＳ Ｐゴシック" panose="020B0600070205080204" pitchFamily="50" charset="-128"/>
            </a:rPr>
            <a:t>％となり類似団体と比較しても高い値となっている。今後も公共施設等総合管理計画や下位計画である公共施設個別施設計画に基づき、集約化・複合化や除却、長寿命化等に務め、公共施設・インフラの適正な維持管理を図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65,249
152.60
35,523,458
34,248,404
1,242,070
17,851,844
35,203,745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49893</xdr:rowOff>
    </xdr:from>
    <xdr:to>
      <xdr:col>24</xdr:col>
      <xdr:colOff>114300</xdr:colOff>
      <xdr:row>36</xdr:row>
      <xdr:rowOff>151493</xdr:rowOff>
    </xdr:to>
    <xdr:sp macro="" textlink="">
      <xdr:nvSpPr>
        <xdr:cNvPr id="74" name="楕円 73"/>
        <xdr:cNvSpPr/>
      </xdr:nvSpPr>
      <xdr:spPr>
        <a:xfrm>
          <a:off x="4584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72770</xdr:rowOff>
    </xdr:from>
    <xdr:ext cx="405111" cy="259045"/>
    <xdr:sp macro="" textlink="">
      <xdr:nvSpPr>
        <xdr:cNvPr id="75" name="【図書館】&#10;有形固定資産減価償却率該当値テキスト"/>
        <xdr:cNvSpPr txBox="1"/>
      </xdr:nvSpPr>
      <xdr:spPr>
        <a:xfrm>
          <a:off x="4673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159294</xdr:rowOff>
    </xdr:from>
    <xdr:to>
      <xdr:col>20</xdr:col>
      <xdr:colOff>38100</xdr:colOff>
      <xdr:row>34</xdr:row>
      <xdr:rowOff>89444</xdr:rowOff>
    </xdr:to>
    <xdr:sp macro="" textlink="">
      <xdr:nvSpPr>
        <xdr:cNvPr id="76" name="楕円 75"/>
        <xdr:cNvSpPr/>
      </xdr:nvSpPr>
      <xdr:spPr>
        <a:xfrm>
          <a:off x="37465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38644</xdr:rowOff>
    </xdr:from>
    <xdr:to>
      <xdr:col>24</xdr:col>
      <xdr:colOff>63500</xdr:colOff>
      <xdr:row>36</xdr:row>
      <xdr:rowOff>100693</xdr:rowOff>
    </xdr:to>
    <xdr:cxnSp macro="">
      <xdr:nvCxnSpPr>
        <xdr:cNvPr id="77" name="直線コネクタ 76"/>
        <xdr:cNvCxnSpPr/>
      </xdr:nvCxnSpPr>
      <xdr:spPr>
        <a:xfrm>
          <a:off x="3797300" y="5867944"/>
          <a:ext cx="8382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80917</xdr:rowOff>
    </xdr:from>
    <xdr:to>
      <xdr:col>15</xdr:col>
      <xdr:colOff>101600</xdr:colOff>
      <xdr:row>36</xdr:row>
      <xdr:rowOff>11067</xdr:rowOff>
    </xdr:to>
    <xdr:sp macro="" textlink="">
      <xdr:nvSpPr>
        <xdr:cNvPr id="78" name="楕円 77"/>
        <xdr:cNvSpPr/>
      </xdr:nvSpPr>
      <xdr:spPr>
        <a:xfrm>
          <a:off x="2857500" y="60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38644</xdr:rowOff>
    </xdr:from>
    <xdr:to>
      <xdr:col>19</xdr:col>
      <xdr:colOff>177800</xdr:colOff>
      <xdr:row>35</xdr:row>
      <xdr:rowOff>131717</xdr:rowOff>
    </xdr:to>
    <xdr:cxnSp macro="">
      <xdr:nvCxnSpPr>
        <xdr:cNvPr id="79" name="直線コネクタ 78"/>
        <xdr:cNvCxnSpPr/>
      </xdr:nvCxnSpPr>
      <xdr:spPr>
        <a:xfrm flipV="1">
          <a:off x="2908300" y="5867944"/>
          <a:ext cx="889000" cy="2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22134</xdr:rowOff>
    </xdr:from>
    <xdr:to>
      <xdr:col>10</xdr:col>
      <xdr:colOff>165100</xdr:colOff>
      <xdr:row>36</xdr:row>
      <xdr:rowOff>123734</xdr:rowOff>
    </xdr:to>
    <xdr:sp macro="" textlink="">
      <xdr:nvSpPr>
        <xdr:cNvPr id="80" name="楕円 79"/>
        <xdr:cNvSpPr/>
      </xdr:nvSpPr>
      <xdr:spPr>
        <a:xfrm>
          <a:off x="1968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131717</xdr:rowOff>
    </xdr:from>
    <xdr:to>
      <xdr:col>15</xdr:col>
      <xdr:colOff>50800</xdr:colOff>
      <xdr:row>36</xdr:row>
      <xdr:rowOff>72934</xdr:rowOff>
    </xdr:to>
    <xdr:cxnSp macro="">
      <xdr:nvCxnSpPr>
        <xdr:cNvPr id="81" name="直線コネクタ 80"/>
        <xdr:cNvCxnSpPr/>
      </xdr:nvCxnSpPr>
      <xdr:spPr>
        <a:xfrm flipV="1">
          <a:off x="2019300" y="6132467"/>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164193</xdr:rowOff>
    </xdr:from>
    <xdr:to>
      <xdr:col>6</xdr:col>
      <xdr:colOff>38100</xdr:colOff>
      <xdr:row>36</xdr:row>
      <xdr:rowOff>94343</xdr:rowOff>
    </xdr:to>
    <xdr:sp macro="" textlink="">
      <xdr:nvSpPr>
        <xdr:cNvPr id="82" name="楕円 81"/>
        <xdr:cNvSpPr/>
      </xdr:nvSpPr>
      <xdr:spPr>
        <a:xfrm>
          <a:off x="1079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43543</xdr:rowOff>
    </xdr:from>
    <xdr:to>
      <xdr:col>10</xdr:col>
      <xdr:colOff>114300</xdr:colOff>
      <xdr:row>36</xdr:row>
      <xdr:rowOff>72934</xdr:rowOff>
    </xdr:to>
    <xdr:cxnSp macro="">
      <xdr:nvCxnSpPr>
        <xdr:cNvPr id="83" name="直線コネクタ 82"/>
        <xdr:cNvCxnSpPr/>
      </xdr:nvCxnSpPr>
      <xdr:spPr>
        <a:xfrm>
          <a:off x="1130300" y="62157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59344</xdr:rowOff>
    </xdr:from>
    <xdr:ext cx="405111" cy="259045"/>
    <xdr:sp macro="" textlink="">
      <xdr:nvSpPr>
        <xdr:cNvPr id="84" name="n_1aveValue【図書館】&#10;有形固定資産減価償却率"/>
        <xdr:cNvSpPr txBox="1"/>
      </xdr:nvSpPr>
      <xdr:spPr>
        <a:xfrm>
          <a:off x="3582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109963</xdr:rowOff>
    </xdr:from>
    <xdr:ext cx="405111" cy="259045"/>
    <xdr:sp macro="" textlink="">
      <xdr:nvSpPr>
        <xdr:cNvPr id="85" name="n_2aveValue【図書館】&#10;有形固定資産減価償却率"/>
        <xdr:cNvSpPr txBox="1"/>
      </xdr:nvSpPr>
      <xdr:spPr>
        <a:xfrm>
          <a:off x="2705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83837</xdr:rowOff>
    </xdr:from>
    <xdr:ext cx="405111" cy="259045"/>
    <xdr:sp macro="" textlink="">
      <xdr:nvSpPr>
        <xdr:cNvPr id="86" name="n_3aveValue【図書館】&#10;有形固定資産減価償却率"/>
        <xdr:cNvSpPr txBox="1"/>
      </xdr:nvSpPr>
      <xdr:spPr>
        <a:xfrm>
          <a:off x="1816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7" name="n_4aveValue【図書館】&#10;有形固定資産減価償却率"/>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105971</xdr:rowOff>
    </xdr:from>
    <xdr:ext cx="405111" cy="259045"/>
    <xdr:sp macro="" textlink="">
      <xdr:nvSpPr>
        <xdr:cNvPr id="88" name="n_1mainValue【図書館】&#10;有形固定資産減価償却率"/>
        <xdr:cNvSpPr txBox="1"/>
      </xdr:nvSpPr>
      <xdr:spPr>
        <a:xfrm>
          <a:off x="3582044" y="559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27594</xdr:rowOff>
    </xdr:from>
    <xdr:ext cx="405111" cy="259045"/>
    <xdr:sp macro="" textlink="">
      <xdr:nvSpPr>
        <xdr:cNvPr id="89" name="n_2mainValue【図書館】&#10;有形固定資産減価償却率"/>
        <xdr:cNvSpPr txBox="1"/>
      </xdr:nvSpPr>
      <xdr:spPr>
        <a:xfrm>
          <a:off x="2705744" y="585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140261</xdr:rowOff>
    </xdr:from>
    <xdr:ext cx="405111" cy="259045"/>
    <xdr:sp macro="" textlink="">
      <xdr:nvSpPr>
        <xdr:cNvPr id="90" name="n_3mainValue【図書館】&#10;有形固定資産減価償却率"/>
        <xdr:cNvSpPr txBox="1"/>
      </xdr:nvSpPr>
      <xdr:spPr>
        <a:xfrm>
          <a:off x="1816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110870</xdr:rowOff>
    </xdr:from>
    <xdr:ext cx="405111" cy="259045"/>
    <xdr:sp macro="" textlink="">
      <xdr:nvSpPr>
        <xdr:cNvPr id="91" name="n_4mainValue【図書館】&#10;有形固定資産減価償却率"/>
        <xdr:cNvSpPr txBox="1"/>
      </xdr:nvSpPr>
      <xdr:spPr>
        <a:xfrm>
          <a:off x="9277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120650</xdr:rowOff>
    </xdr:from>
    <xdr:to>
      <xdr:col>55</xdr:col>
      <xdr:colOff>50800</xdr:colOff>
      <xdr:row>36</xdr:row>
      <xdr:rowOff>50800</xdr:rowOff>
    </xdr:to>
    <xdr:sp macro="" textlink="">
      <xdr:nvSpPr>
        <xdr:cNvPr id="131" name="楕円 130"/>
        <xdr:cNvSpPr/>
      </xdr:nvSpPr>
      <xdr:spPr>
        <a:xfrm>
          <a:off x="10426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143527</xdr:rowOff>
    </xdr:from>
    <xdr:ext cx="469744" cy="259045"/>
    <xdr:sp macro="" textlink="">
      <xdr:nvSpPr>
        <xdr:cNvPr id="132" name="【図書館】&#10;一人当たり面積該当値テキスト"/>
        <xdr:cNvSpPr txBox="1"/>
      </xdr:nvSpPr>
      <xdr:spPr>
        <a:xfrm>
          <a:off x="10515600"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82550</xdr:rowOff>
    </xdr:from>
    <xdr:to>
      <xdr:col>50</xdr:col>
      <xdr:colOff>165100</xdr:colOff>
      <xdr:row>39</xdr:row>
      <xdr:rowOff>12700</xdr:rowOff>
    </xdr:to>
    <xdr:sp macro="" textlink="">
      <xdr:nvSpPr>
        <xdr:cNvPr id="133" name="楕円 132"/>
        <xdr:cNvSpPr/>
      </xdr:nvSpPr>
      <xdr:spPr>
        <a:xfrm>
          <a:off x="9588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0</xdr:rowOff>
    </xdr:from>
    <xdr:to>
      <xdr:col>55</xdr:col>
      <xdr:colOff>0</xdr:colOff>
      <xdr:row>38</xdr:row>
      <xdr:rowOff>133350</xdr:rowOff>
    </xdr:to>
    <xdr:cxnSp macro="">
      <xdr:nvCxnSpPr>
        <xdr:cNvPr id="134" name="直線コネクタ 133"/>
        <xdr:cNvCxnSpPr/>
      </xdr:nvCxnSpPr>
      <xdr:spPr>
        <a:xfrm flipV="1">
          <a:off x="9639300" y="6172200"/>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5" name="楕円 134"/>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133350</xdr:rowOff>
    </xdr:from>
    <xdr:to>
      <xdr:col>50</xdr:col>
      <xdr:colOff>114300</xdr:colOff>
      <xdr:row>41</xdr:row>
      <xdr:rowOff>38100</xdr:rowOff>
    </xdr:to>
    <xdr:cxnSp macro="">
      <xdr:nvCxnSpPr>
        <xdr:cNvPr id="136" name="直線コネクタ 135"/>
        <xdr:cNvCxnSpPr/>
      </xdr:nvCxnSpPr>
      <xdr:spPr>
        <a:xfrm flipV="1">
          <a:off x="8750300" y="6648450"/>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7" name="楕円 136"/>
        <xdr:cNvSpPr/>
      </xdr:nvSpPr>
      <xdr:spPr>
        <a:xfrm>
          <a:off x="781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38100</xdr:rowOff>
    </xdr:to>
    <xdr:cxnSp macro="">
      <xdr:nvCxnSpPr>
        <xdr:cNvPr id="138" name="直線コネクタ 137"/>
        <xdr:cNvCxnSpPr/>
      </xdr:nvCxnSpPr>
      <xdr:spPr>
        <a:xfrm>
          <a:off x="7861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41</xdr:row>
      <xdr:rowOff>38100</xdr:rowOff>
    </xdr:to>
    <xdr:cxnSp macro="">
      <xdr:nvCxnSpPr>
        <xdr:cNvPr id="140" name="直線コネクタ 139"/>
        <xdr:cNvCxnSpPr/>
      </xdr:nvCxnSpPr>
      <xdr:spPr>
        <a:xfrm>
          <a:off x="6972300" y="6972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143527</xdr:rowOff>
    </xdr:from>
    <xdr:ext cx="469744" cy="259045"/>
    <xdr:sp macro="" textlink="">
      <xdr:nvSpPr>
        <xdr:cNvPr id="141" name="n_1aveValue【図書館】&#10;一人当たり面積"/>
        <xdr:cNvSpPr txBox="1"/>
      </xdr:nvSpPr>
      <xdr:spPr>
        <a:xfrm>
          <a:off x="93917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10177</xdr:rowOff>
    </xdr:from>
    <xdr:ext cx="469744" cy="259045"/>
    <xdr:sp macro="" textlink="">
      <xdr:nvSpPr>
        <xdr:cNvPr id="142" name="n_2aveValue【図書館】&#10;一人当たり面積"/>
        <xdr:cNvSpPr txBox="1"/>
      </xdr:nvSpPr>
      <xdr:spPr>
        <a:xfrm>
          <a:off x="8515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29227</xdr:rowOff>
    </xdr:from>
    <xdr:ext cx="469744" cy="259045"/>
    <xdr:sp macro="" textlink="">
      <xdr:nvSpPr>
        <xdr:cNvPr id="143" name="n_3aveValue【図書館】&#10;一人当たり面積"/>
        <xdr:cNvSpPr txBox="1"/>
      </xdr:nvSpPr>
      <xdr:spPr>
        <a:xfrm>
          <a:off x="7626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4" name="n_4aveValue【図書館】&#10;一人当たり面積"/>
        <xdr:cNvSpPr txBox="1"/>
      </xdr:nvSpPr>
      <xdr:spPr>
        <a:xfrm>
          <a:off x="6737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3827</xdr:rowOff>
    </xdr:from>
    <xdr:ext cx="469744" cy="259045"/>
    <xdr:sp macro="" textlink="">
      <xdr:nvSpPr>
        <xdr:cNvPr id="145" name="n_1mainValue【図書館】&#10;一人当たり面積"/>
        <xdr:cNvSpPr txBox="1"/>
      </xdr:nvSpPr>
      <xdr:spPr>
        <a:xfrm>
          <a:off x="93917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6" name="n_2mainValue【図書館】&#10;一人当たり面積"/>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7" name="n_3mainValue【図書館】&#10;一人当たり面積"/>
        <xdr:cNvSpPr txBox="1"/>
      </xdr:nvSpPr>
      <xdr:spPr>
        <a:xfrm>
          <a:off x="7626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129557</xdr:rowOff>
    </xdr:from>
    <xdr:ext cx="405111" cy="259045"/>
    <xdr:sp macro="" textlink="">
      <xdr:nvSpPr>
        <xdr:cNvPr id="178" name="【体育館・プール】&#10;有形固定資産減価償却率平均値テキスト"/>
        <xdr:cNvSpPr txBox="1"/>
      </xdr:nvSpPr>
      <xdr:spPr>
        <a:xfrm>
          <a:off x="4673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xdr:rowOff>
    </xdr:from>
    <xdr:to>
      <xdr:col>24</xdr:col>
      <xdr:colOff>114300</xdr:colOff>
      <xdr:row>59</xdr:row>
      <xdr:rowOff>104140</xdr:rowOff>
    </xdr:to>
    <xdr:sp macro="" textlink="">
      <xdr:nvSpPr>
        <xdr:cNvPr id="189" name="楕円 188"/>
        <xdr:cNvSpPr/>
      </xdr:nvSpPr>
      <xdr:spPr>
        <a:xfrm>
          <a:off x="45847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25417</xdr:rowOff>
    </xdr:from>
    <xdr:ext cx="405111" cy="259045"/>
    <xdr:sp macro="" textlink="">
      <xdr:nvSpPr>
        <xdr:cNvPr id="190" name="【体育館・プール】&#10;有形固定資産減価償却率該当値テキスト"/>
        <xdr:cNvSpPr txBox="1"/>
      </xdr:nvSpPr>
      <xdr:spPr>
        <a:xfrm>
          <a:off x="4673600"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91" name="楕円 190"/>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53340</xdr:rowOff>
    </xdr:to>
    <xdr:cxnSp macro="">
      <xdr:nvCxnSpPr>
        <xdr:cNvPr id="192" name="直線コネクタ 191"/>
        <xdr:cNvCxnSpPr/>
      </xdr:nvCxnSpPr>
      <xdr:spPr>
        <a:xfrm>
          <a:off x="3797300" y="101231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80645</xdr:rowOff>
    </xdr:from>
    <xdr:to>
      <xdr:col>15</xdr:col>
      <xdr:colOff>101600</xdr:colOff>
      <xdr:row>59</xdr:row>
      <xdr:rowOff>10795</xdr:rowOff>
    </xdr:to>
    <xdr:sp macro="" textlink="">
      <xdr:nvSpPr>
        <xdr:cNvPr id="193" name="楕円 192"/>
        <xdr:cNvSpPr/>
      </xdr:nvSpPr>
      <xdr:spPr>
        <a:xfrm>
          <a:off x="2857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131445</xdr:rowOff>
    </xdr:from>
    <xdr:to>
      <xdr:col>19</xdr:col>
      <xdr:colOff>177800</xdr:colOff>
      <xdr:row>59</xdr:row>
      <xdr:rowOff>7620</xdr:rowOff>
    </xdr:to>
    <xdr:cxnSp macro="">
      <xdr:nvCxnSpPr>
        <xdr:cNvPr id="194" name="直線コネクタ 193"/>
        <xdr:cNvCxnSpPr/>
      </xdr:nvCxnSpPr>
      <xdr:spPr>
        <a:xfrm>
          <a:off x="2908300" y="100755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95" name="楕円 194"/>
        <xdr:cNvSpPr/>
      </xdr:nvSpPr>
      <xdr:spPr>
        <a:xfrm>
          <a:off x="1968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131445</xdr:rowOff>
    </xdr:from>
    <xdr:to>
      <xdr:col>15</xdr:col>
      <xdr:colOff>50800</xdr:colOff>
      <xdr:row>58</xdr:row>
      <xdr:rowOff>167640</xdr:rowOff>
    </xdr:to>
    <xdr:cxnSp macro="">
      <xdr:nvCxnSpPr>
        <xdr:cNvPr id="196" name="直線コネクタ 195"/>
        <xdr:cNvCxnSpPr/>
      </xdr:nvCxnSpPr>
      <xdr:spPr>
        <a:xfrm flipV="1">
          <a:off x="2019300" y="100755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86360</xdr:rowOff>
    </xdr:from>
    <xdr:to>
      <xdr:col>6</xdr:col>
      <xdr:colOff>38100</xdr:colOff>
      <xdr:row>58</xdr:row>
      <xdr:rowOff>16510</xdr:rowOff>
    </xdr:to>
    <xdr:sp macro="" textlink="">
      <xdr:nvSpPr>
        <xdr:cNvPr id="197" name="楕円 196"/>
        <xdr:cNvSpPr/>
      </xdr:nvSpPr>
      <xdr:spPr>
        <a:xfrm>
          <a:off x="1079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137160</xdr:rowOff>
    </xdr:from>
    <xdr:to>
      <xdr:col>10</xdr:col>
      <xdr:colOff>114300</xdr:colOff>
      <xdr:row>58</xdr:row>
      <xdr:rowOff>167640</xdr:rowOff>
    </xdr:to>
    <xdr:cxnSp macro="">
      <xdr:nvCxnSpPr>
        <xdr:cNvPr id="198" name="直線コネクタ 197"/>
        <xdr:cNvCxnSpPr/>
      </xdr:nvCxnSpPr>
      <xdr:spPr>
        <a:xfrm>
          <a:off x="1130300" y="990981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203" name="n_1main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27322</xdr:rowOff>
    </xdr:from>
    <xdr:ext cx="405111" cy="259045"/>
    <xdr:sp macro="" textlink="">
      <xdr:nvSpPr>
        <xdr:cNvPr id="204" name="n_2mainValue【体育館・プール】&#10;有形固定資産減価償却率"/>
        <xdr:cNvSpPr txBox="1"/>
      </xdr:nvSpPr>
      <xdr:spPr>
        <a:xfrm>
          <a:off x="27057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205" name="n_3mainValue【体育館・プー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33037</xdr:rowOff>
    </xdr:from>
    <xdr:ext cx="405111" cy="259045"/>
    <xdr:sp macro="" textlink="">
      <xdr:nvSpPr>
        <xdr:cNvPr id="206" name="n_4mainValue【体育館・プール】&#10;有形固定資産減価償却率"/>
        <xdr:cNvSpPr txBox="1"/>
      </xdr:nvSpPr>
      <xdr:spPr>
        <a:xfrm>
          <a:off x="927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19067</xdr:rowOff>
    </xdr:from>
    <xdr:ext cx="469744" cy="259045"/>
    <xdr:sp macro="" textlink="">
      <xdr:nvSpPr>
        <xdr:cNvPr id="235" name="【体育館・プール】&#10;一人当たり面積平均値テキスト"/>
        <xdr:cNvSpPr txBox="1"/>
      </xdr:nvSpPr>
      <xdr:spPr>
        <a:xfrm>
          <a:off x="105156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140970</xdr:rowOff>
    </xdr:from>
    <xdr:to>
      <xdr:col>55</xdr:col>
      <xdr:colOff>50800</xdr:colOff>
      <xdr:row>62</xdr:row>
      <xdr:rowOff>71120</xdr:rowOff>
    </xdr:to>
    <xdr:sp macro="" textlink="">
      <xdr:nvSpPr>
        <xdr:cNvPr id="246" name="楕円 245"/>
        <xdr:cNvSpPr/>
      </xdr:nvSpPr>
      <xdr:spPr>
        <a:xfrm>
          <a:off x="104267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163847</xdr:rowOff>
    </xdr:from>
    <xdr:ext cx="469744" cy="259045"/>
    <xdr:sp macro="" textlink="">
      <xdr:nvSpPr>
        <xdr:cNvPr id="247" name="【体育館・プール】&#10;一人当たり面積該当値テキスト"/>
        <xdr:cNvSpPr txBox="1"/>
      </xdr:nvSpPr>
      <xdr:spPr>
        <a:xfrm>
          <a:off x="10515600"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143510</xdr:rowOff>
    </xdr:from>
    <xdr:to>
      <xdr:col>50</xdr:col>
      <xdr:colOff>165100</xdr:colOff>
      <xdr:row>62</xdr:row>
      <xdr:rowOff>73660</xdr:rowOff>
    </xdr:to>
    <xdr:sp macro="" textlink="">
      <xdr:nvSpPr>
        <xdr:cNvPr id="248" name="楕円 247"/>
        <xdr:cNvSpPr/>
      </xdr:nvSpPr>
      <xdr:spPr>
        <a:xfrm>
          <a:off x="958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20320</xdr:rowOff>
    </xdr:from>
    <xdr:to>
      <xdr:col>55</xdr:col>
      <xdr:colOff>0</xdr:colOff>
      <xdr:row>62</xdr:row>
      <xdr:rowOff>22860</xdr:rowOff>
    </xdr:to>
    <xdr:cxnSp macro="">
      <xdr:nvCxnSpPr>
        <xdr:cNvPr id="249" name="直線コネクタ 248"/>
        <xdr:cNvCxnSpPr/>
      </xdr:nvCxnSpPr>
      <xdr:spPr>
        <a:xfrm flipV="1">
          <a:off x="9639300" y="1065022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147320</xdr:rowOff>
    </xdr:from>
    <xdr:to>
      <xdr:col>46</xdr:col>
      <xdr:colOff>38100</xdr:colOff>
      <xdr:row>62</xdr:row>
      <xdr:rowOff>77470</xdr:rowOff>
    </xdr:to>
    <xdr:sp macro="" textlink="">
      <xdr:nvSpPr>
        <xdr:cNvPr id="250" name="楕円 249"/>
        <xdr:cNvSpPr/>
      </xdr:nvSpPr>
      <xdr:spPr>
        <a:xfrm>
          <a:off x="869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26670</xdr:rowOff>
    </xdr:to>
    <xdr:cxnSp macro="">
      <xdr:nvCxnSpPr>
        <xdr:cNvPr id="251" name="直線コネクタ 250"/>
        <xdr:cNvCxnSpPr/>
      </xdr:nvCxnSpPr>
      <xdr:spPr>
        <a:xfrm flipV="1">
          <a:off x="8750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149860</xdr:rowOff>
    </xdr:from>
    <xdr:to>
      <xdr:col>41</xdr:col>
      <xdr:colOff>101600</xdr:colOff>
      <xdr:row>62</xdr:row>
      <xdr:rowOff>80010</xdr:rowOff>
    </xdr:to>
    <xdr:sp macro="" textlink="">
      <xdr:nvSpPr>
        <xdr:cNvPr id="252" name="楕円 251"/>
        <xdr:cNvSpPr/>
      </xdr:nvSpPr>
      <xdr:spPr>
        <a:xfrm>
          <a:off x="7810500" y="106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26670</xdr:rowOff>
    </xdr:from>
    <xdr:to>
      <xdr:col>45</xdr:col>
      <xdr:colOff>177800</xdr:colOff>
      <xdr:row>62</xdr:row>
      <xdr:rowOff>29210</xdr:rowOff>
    </xdr:to>
    <xdr:cxnSp macro="">
      <xdr:nvCxnSpPr>
        <xdr:cNvPr id="253" name="直線コネクタ 252"/>
        <xdr:cNvCxnSpPr/>
      </xdr:nvCxnSpPr>
      <xdr:spPr>
        <a:xfrm flipV="1">
          <a:off x="7861300" y="106565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78740</xdr:rowOff>
    </xdr:from>
    <xdr:to>
      <xdr:col>36</xdr:col>
      <xdr:colOff>165100</xdr:colOff>
      <xdr:row>63</xdr:row>
      <xdr:rowOff>8890</xdr:rowOff>
    </xdr:to>
    <xdr:sp macro="" textlink="">
      <xdr:nvSpPr>
        <xdr:cNvPr id="254" name="楕円 253"/>
        <xdr:cNvSpPr/>
      </xdr:nvSpPr>
      <xdr:spPr>
        <a:xfrm>
          <a:off x="6921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29210</xdr:rowOff>
    </xdr:from>
    <xdr:to>
      <xdr:col>41</xdr:col>
      <xdr:colOff>50800</xdr:colOff>
      <xdr:row>62</xdr:row>
      <xdr:rowOff>129540</xdr:rowOff>
    </xdr:to>
    <xdr:cxnSp macro="">
      <xdr:nvCxnSpPr>
        <xdr:cNvPr id="255" name="直線コネクタ 254"/>
        <xdr:cNvCxnSpPr/>
      </xdr:nvCxnSpPr>
      <xdr:spPr>
        <a:xfrm flipV="1">
          <a:off x="6972300" y="10659110"/>
          <a:ext cx="8890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137177</xdr:rowOff>
    </xdr:from>
    <xdr:ext cx="469744" cy="259045"/>
    <xdr:sp macro="" textlink="">
      <xdr:nvSpPr>
        <xdr:cNvPr id="256" name="n_1ave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154957</xdr:rowOff>
    </xdr:from>
    <xdr:ext cx="469744" cy="259045"/>
    <xdr:sp macro="" textlink="">
      <xdr:nvSpPr>
        <xdr:cNvPr id="257" name="n_2aveValue【体育館・プール】&#10;一人当たり面積"/>
        <xdr:cNvSpPr txBox="1"/>
      </xdr:nvSpPr>
      <xdr:spPr>
        <a:xfrm>
          <a:off x="8515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165117</xdr:rowOff>
    </xdr:from>
    <xdr:ext cx="469744" cy="259045"/>
    <xdr:sp macro="" textlink="">
      <xdr:nvSpPr>
        <xdr:cNvPr id="258" name="n_3aveValue【体育館・プール】&#10;一人当たり面積"/>
        <xdr:cNvSpPr txBox="1"/>
      </xdr:nvSpPr>
      <xdr:spPr>
        <a:xfrm>
          <a:off x="7626427" y="1079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47007</xdr:rowOff>
    </xdr:from>
    <xdr:ext cx="469744" cy="259045"/>
    <xdr:sp macro="" textlink="">
      <xdr:nvSpPr>
        <xdr:cNvPr id="259" name="n_4aveValue【体育館・プール】&#10;一人当たり面積"/>
        <xdr:cNvSpPr txBox="1"/>
      </xdr:nvSpPr>
      <xdr:spPr>
        <a:xfrm>
          <a:off x="6737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90187</xdr:rowOff>
    </xdr:from>
    <xdr:ext cx="469744" cy="259045"/>
    <xdr:sp macro="" textlink="">
      <xdr:nvSpPr>
        <xdr:cNvPr id="260" name="n_1mainValue【体育館・プール】&#10;一人当たり面積"/>
        <xdr:cNvSpPr txBox="1"/>
      </xdr:nvSpPr>
      <xdr:spPr>
        <a:xfrm>
          <a:off x="93917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93997</xdr:rowOff>
    </xdr:from>
    <xdr:ext cx="469744" cy="259045"/>
    <xdr:sp macro="" textlink="">
      <xdr:nvSpPr>
        <xdr:cNvPr id="261" name="n_2mainValue【体育館・プール】&#10;一人当たり面積"/>
        <xdr:cNvSpPr txBox="1"/>
      </xdr:nvSpPr>
      <xdr:spPr>
        <a:xfrm>
          <a:off x="8515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62" name="n_3mainValue【体育館・プール】&#10;一人当たり面積"/>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25417</xdr:rowOff>
    </xdr:from>
    <xdr:ext cx="469744" cy="259045"/>
    <xdr:sp macro="" textlink="">
      <xdr:nvSpPr>
        <xdr:cNvPr id="263" name="n_4mainValue【体育館・プール】&#10;一人当たり面積"/>
        <xdr:cNvSpPr txBox="1"/>
      </xdr:nvSpPr>
      <xdr:spPr>
        <a:xfrm>
          <a:off x="673742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305" name="楕円 304"/>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106515</xdr:rowOff>
    </xdr:from>
    <xdr:ext cx="405111" cy="259045"/>
    <xdr:sp macro="" textlink="">
      <xdr:nvSpPr>
        <xdr:cNvPr id="306" name="【福祉施設】&#10;有形固定資産減価償却率該当値テキスト"/>
        <xdr:cNvSpPr txBox="1"/>
      </xdr:nvSpPr>
      <xdr:spPr>
        <a:xfrm>
          <a:off x="4673600" y="1382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121194</xdr:rowOff>
    </xdr:from>
    <xdr:to>
      <xdr:col>20</xdr:col>
      <xdr:colOff>38100</xdr:colOff>
      <xdr:row>82</xdr:row>
      <xdr:rowOff>51344</xdr:rowOff>
    </xdr:to>
    <xdr:sp macro="" textlink="">
      <xdr:nvSpPr>
        <xdr:cNvPr id="307" name="楕円 306"/>
        <xdr:cNvSpPr/>
      </xdr:nvSpPr>
      <xdr:spPr>
        <a:xfrm>
          <a:off x="3746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134438</xdr:rowOff>
    </xdr:from>
    <xdr:to>
      <xdr:col>24</xdr:col>
      <xdr:colOff>63500</xdr:colOff>
      <xdr:row>82</xdr:row>
      <xdr:rowOff>544</xdr:rowOff>
    </xdr:to>
    <xdr:cxnSp macro="">
      <xdr:nvCxnSpPr>
        <xdr:cNvPr id="308" name="直線コネクタ 307"/>
        <xdr:cNvCxnSpPr/>
      </xdr:nvCxnSpPr>
      <xdr:spPr>
        <a:xfrm flipV="1">
          <a:off x="3797300" y="1402188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85271</xdr:rowOff>
    </xdr:from>
    <xdr:to>
      <xdr:col>15</xdr:col>
      <xdr:colOff>101600</xdr:colOff>
      <xdr:row>82</xdr:row>
      <xdr:rowOff>15421</xdr:rowOff>
    </xdr:to>
    <xdr:sp macro="" textlink="">
      <xdr:nvSpPr>
        <xdr:cNvPr id="309" name="楕円 308"/>
        <xdr:cNvSpPr/>
      </xdr:nvSpPr>
      <xdr:spPr>
        <a:xfrm>
          <a:off x="2857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136071</xdr:rowOff>
    </xdr:from>
    <xdr:to>
      <xdr:col>19</xdr:col>
      <xdr:colOff>177800</xdr:colOff>
      <xdr:row>82</xdr:row>
      <xdr:rowOff>544</xdr:rowOff>
    </xdr:to>
    <xdr:cxnSp macro="">
      <xdr:nvCxnSpPr>
        <xdr:cNvPr id="310" name="直線コネクタ 309"/>
        <xdr:cNvCxnSpPr/>
      </xdr:nvCxnSpPr>
      <xdr:spPr>
        <a:xfrm>
          <a:off x="2908300" y="1402352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52614</xdr:rowOff>
    </xdr:from>
    <xdr:to>
      <xdr:col>10</xdr:col>
      <xdr:colOff>165100</xdr:colOff>
      <xdr:row>81</xdr:row>
      <xdr:rowOff>154214</xdr:rowOff>
    </xdr:to>
    <xdr:sp macro="" textlink="">
      <xdr:nvSpPr>
        <xdr:cNvPr id="311" name="楕円 310"/>
        <xdr:cNvSpPr/>
      </xdr:nvSpPr>
      <xdr:spPr>
        <a:xfrm>
          <a:off x="1968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103414</xdr:rowOff>
    </xdr:from>
    <xdr:to>
      <xdr:col>15</xdr:col>
      <xdr:colOff>50800</xdr:colOff>
      <xdr:row>81</xdr:row>
      <xdr:rowOff>136071</xdr:rowOff>
    </xdr:to>
    <xdr:cxnSp macro="">
      <xdr:nvCxnSpPr>
        <xdr:cNvPr id="312" name="直線コネクタ 311"/>
        <xdr:cNvCxnSpPr/>
      </xdr:nvCxnSpPr>
      <xdr:spPr>
        <a:xfrm>
          <a:off x="2019300" y="139908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19957</xdr:rowOff>
    </xdr:from>
    <xdr:to>
      <xdr:col>6</xdr:col>
      <xdr:colOff>38100</xdr:colOff>
      <xdr:row>81</xdr:row>
      <xdr:rowOff>121557</xdr:rowOff>
    </xdr:to>
    <xdr:sp macro="" textlink="">
      <xdr:nvSpPr>
        <xdr:cNvPr id="313" name="楕円 312"/>
        <xdr:cNvSpPr/>
      </xdr:nvSpPr>
      <xdr:spPr>
        <a:xfrm>
          <a:off x="1079500" y="139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70757</xdr:rowOff>
    </xdr:from>
    <xdr:to>
      <xdr:col>10</xdr:col>
      <xdr:colOff>114300</xdr:colOff>
      <xdr:row>81</xdr:row>
      <xdr:rowOff>103414</xdr:rowOff>
    </xdr:to>
    <xdr:cxnSp macro="">
      <xdr:nvCxnSpPr>
        <xdr:cNvPr id="314" name="直線コネクタ 313"/>
        <xdr:cNvCxnSpPr/>
      </xdr:nvCxnSpPr>
      <xdr:spPr>
        <a:xfrm>
          <a:off x="1130300" y="139582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5"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6"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7"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161670</xdr:rowOff>
    </xdr:from>
    <xdr:ext cx="405111" cy="259045"/>
    <xdr:sp macro="" textlink="">
      <xdr:nvSpPr>
        <xdr:cNvPr id="318" name="n_4aveValue【福祉施設】&#10;有形固定資産減価償却率"/>
        <xdr:cNvSpPr txBox="1"/>
      </xdr:nvSpPr>
      <xdr:spPr>
        <a:xfrm>
          <a:off x="9277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67871</xdr:rowOff>
    </xdr:from>
    <xdr:ext cx="405111" cy="259045"/>
    <xdr:sp macro="" textlink="">
      <xdr:nvSpPr>
        <xdr:cNvPr id="319" name="n_1mainValue【福祉施設】&#10;有形固定資産減価償却率"/>
        <xdr:cNvSpPr txBox="1"/>
      </xdr:nvSpPr>
      <xdr:spPr>
        <a:xfrm>
          <a:off x="35820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31948</xdr:rowOff>
    </xdr:from>
    <xdr:ext cx="405111" cy="259045"/>
    <xdr:sp macro="" textlink="">
      <xdr:nvSpPr>
        <xdr:cNvPr id="320" name="n_2mainValue【福祉施設】&#10;有形固定資産減価償却率"/>
        <xdr:cNvSpPr txBox="1"/>
      </xdr:nvSpPr>
      <xdr:spPr>
        <a:xfrm>
          <a:off x="2705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170741</xdr:rowOff>
    </xdr:from>
    <xdr:ext cx="405111" cy="259045"/>
    <xdr:sp macro="" textlink="">
      <xdr:nvSpPr>
        <xdr:cNvPr id="321" name="n_3mainValue【福祉施設】&#10;有形固定資産減価償却率"/>
        <xdr:cNvSpPr txBox="1"/>
      </xdr:nvSpPr>
      <xdr:spPr>
        <a:xfrm>
          <a:off x="1816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138084</xdr:rowOff>
    </xdr:from>
    <xdr:ext cx="405111" cy="259045"/>
    <xdr:sp macro="" textlink="">
      <xdr:nvSpPr>
        <xdr:cNvPr id="322" name="n_4mainValue【福祉施設】&#10;有形固定資産減価償却率"/>
        <xdr:cNvSpPr txBox="1"/>
      </xdr:nvSpPr>
      <xdr:spPr>
        <a:xfrm>
          <a:off x="927744" y="1368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6" name="直線コネクタ 345"/>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7"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8" name="直線コネクタ 347"/>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9"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50" name="直線コネクタ 349"/>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137177</xdr:rowOff>
    </xdr:from>
    <xdr:ext cx="469744" cy="259045"/>
    <xdr:sp macro="" textlink="">
      <xdr:nvSpPr>
        <xdr:cNvPr id="351" name="【福祉施設】&#10;一人当たり面積平均値テキスト"/>
        <xdr:cNvSpPr txBox="1"/>
      </xdr:nvSpPr>
      <xdr:spPr>
        <a:xfrm>
          <a:off x="10515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52" name="フローチャート: 判断 351"/>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3" name="フローチャート: 判断 352"/>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4" name="フローチャート: 判断 353"/>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5" name="フローチャート: 判断 354"/>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6" name="フローチャート: 判断 355"/>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113030</xdr:rowOff>
    </xdr:from>
    <xdr:to>
      <xdr:col>55</xdr:col>
      <xdr:colOff>50800</xdr:colOff>
      <xdr:row>83</xdr:row>
      <xdr:rowOff>43180</xdr:rowOff>
    </xdr:to>
    <xdr:sp macro="" textlink="">
      <xdr:nvSpPr>
        <xdr:cNvPr id="362" name="楕円 361"/>
        <xdr:cNvSpPr/>
      </xdr:nvSpPr>
      <xdr:spPr>
        <a:xfrm>
          <a:off x="10426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135907</xdr:rowOff>
    </xdr:from>
    <xdr:ext cx="469744" cy="259045"/>
    <xdr:sp macro="" textlink="">
      <xdr:nvSpPr>
        <xdr:cNvPr id="363" name="【福祉施設】&#10;一人当たり面積該当値テキスト"/>
        <xdr:cNvSpPr txBox="1"/>
      </xdr:nvSpPr>
      <xdr:spPr>
        <a:xfrm>
          <a:off x="10515600"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154939</xdr:rowOff>
    </xdr:from>
    <xdr:to>
      <xdr:col>50</xdr:col>
      <xdr:colOff>165100</xdr:colOff>
      <xdr:row>84</xdr:row>
      <xdr:rowOff>85089</xdr:rowOff>
    </xdr:to>
    <xdr:sp macro="" textlink="">
      <xdr:nvSpPr>
        <xdr:cNvPr id="364" name="楕円 363"/>
        <xdr:cNvSpPr/>
      </xdr:nvSpPr>
      <xdr:spPr>
        <a:xfrm>
          <a:off x="9588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163830</xdr:rowOff>
    </xdr:from>
    <xdr:to>
      <xdr:col>55</xdr:col>
      <xdr:colOff>0</xdr:colOff>
      <xdr:row>84</xdr:row>
      <xdr:rowOff>34289</xdr:rowOff>
    </xdr:to>
    <xdr:cxnSp macro="">
      <xdr:nvCxnSpPr>
        <xdr:cNvPr id="365" name="直線コネクタ 364"/>
        <xdr:cNvCxnSpPr/>
      </xdr:nvCxnSpPr>
      <xdr:spPr>
        <a:xfrm flipV="1">
          <a:off x="9639300" y="14222730"/>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66" name="楕円 365"/>
        <xdr:cNvSpPr/>
      </xdr:nvSpPr>
      <xdr:spPr>
        <a:xfrm>
          <a:off x="8699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34289</xdr:rowOff>
    </xdr:from>
    <xdr:to>
      <xdr:col>50</xdr:col>
      <xdr:colOff>114300</xdr:colOff>
      <xdr:row>84</xdr:row>
      <xdr:rowOff>38100</xdr:rowOff>
    </xdr:to>
    <xdr:cxnSp macro="">
      <xdr:nvCxnSpPr>
        <xdr:cNvPr id="367" name="直線コネクタ 366"/>
        <xdr:cNvCxnSpPr/>
      </xdr:nvCxnSpPr>
      <xdr:spPr>
        <a:xfrm flipV="1">
          <a:off x="8750300" y="1443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6350</xdr:rowOff>
    </xdr:from>
    <xdr:to>
      <xdr:col>41</xdr:col>
      <xdr:colOff>101600</xdr:colOff>
      <xdr:row>85</xdr:row>
      <xdr:rowOff>107950</xdr:rowOff>
    </xdr:to>
    <xdr:sp macro="" textlink="">
      <xdr:nvSpPr>
        <xdr:cNvPr id="368" name="楕円 367"/>
        <xdr:cNvSpPr/>
      </xdr:nvSpPr>
      <xdr:spPr>
        <a:xfrm>
          <a:off x="7810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38100</xdr:rowOff>
    </xdr:from>
    <xdr:to>
      <xdr:col>45</xdr:col>
      <xdr:colOff>177800</xdr:colOff>
      <xdr:row>85</xdr:row>
      <xdr:rowOff>57150</xdr:rowOff>
    </xdr:to>
    <xdr:cxnSp macro="">
      <xdr:nvCxnSpPr>
        <xdr:cNvPr id="369" name="直線コネクタ 368"/>
        <xdr:cNvCxnSpPr/>
      </xdr:nvCxnSpPr>
      <xdr:spPr>
        <a:xfrm flipV="1">
          <a:off x="7861300" y="14439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166370</xdr:rowOff>
    </xdr:from>
    <xdr:to>
      <xdr:col>36</xdr:col>
      <xdr:colOff>165100</xdr:colOff>
      <xdr:row>83</xdr:row>
      <xdr:rowOff>96520</xdr:rowOff>
    </xdr:to>
    <xdr:sp macro="" textlink="">
      <xdr:nvSpPr>
        <xdr:cNvPr id="370" name="楕円 369"/>
        <xdr:cNvSpPr/>
      </xdr:nvSpPr>
      <xdr:spPr>
        <a:xfrm>
          <a:off x="6921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45720</xdr:rowOff>
    </xdr:from>
    <xdr:to>
      <xdr:col>41</xdr:col>
      <xdr:colOff>50800</xdr:colOff>
      <xdr:row>85</xdr:row>
      <xdr:rowOff>57150</xdr:rowOff>
    </xdr:to>
    <xdr:cxnSp macro="">
      <xdr:nvCxnSpPr>
        <xdr:cNvPr id="371" name="直線コネクタ 370"/>
        <xdr:cNvCxnSpPr/>
      </xdr:nvCxnSpPr>
      <xdr:spPr>
        <a:xfrm>
          <a:off x="6972300" y="1427607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72"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3"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74"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163847</xdr:rowOff>
    </xdr:from>
    <xdr:ext cx="469744" cy="259045"/>
    <xdr:sp macro="" textlink="">
      <xdr:nvSpPr>
        <xdr:cNvPr id="375" name="n_4aveValue【福祉施設】&#10;一人当たり面積"/>
        <xdr:cNvSpPr txBox="1"/>
      </xdr:nvSpPr>
      <xdr:spPr>
        <a:xfrm>
          <a:off x="67374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101616</xdr:rowOff>
    </xdr:from>
    <xdr:ext cx="469744" cy="259045"/>
    <xdr:sp macro="" textlink="">
      <xdr:nvSpPr>
        <xdr:cNvPr id="376" name="n_1mainValue【福祉施設】&#10;一人当たり面積"/>
        <xdr:cNvSpPr txBox="1"/>
      </xdr:nvSpPr>
      <xdr:spPr>
        <a:xfrm>
          <a:off x="9391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7" name="n_2main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99077</xdr:rowOff>
    </xdr:from>
    <xdr:ext cx="469744" cy="259045"/>
    <xdr:sp macro="" textlink="">
      <xdr:nvSpPr>
        <xdr:cNvPr id="378" name="n_3mainValue【福祉施設】&#10;一人当たり面積"/>
        <xdr:cNvSpPr txBox="1"/>
      </xdr:nvSpPr>
      <xdr:spPr>
        <a:xfrm>
          <a:off x="7626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113047</xdr:rowOff>
    </xdr:from>
    <xdr:ext cx="469744" cy="259045"/>
    <xdr:sp macro="" textlink="">
      <xdr:nvSpPr>
        <xdr:cNvPr id="379" name="n_4mainValue【福祉施設】&#10;一人当たり面積"/>
        <xdr:cNvSpPr txBox="1"/>
      </xdr:nvSpPr>
      <xdr:spPr>
        <a:xfrm>
          <a:off x="673742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405" name="直線コネクタ 404"/>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7" name="直線コネクタ 4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8"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9" name="直線コネクタ 408"/>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10"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1" name="フローチャート: 判断 410"/>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2" name="フローチャート: 判断 411"/>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3" name="フローチャート: 判断 412"/>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14" name="フローチャート: 判断 413"/>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15" name="フローチャート: 判断 414"/>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56424</xdr:rowOff>
    </xdr:from>
    <xdr:to>
      <xdr:col>24</xdr:col>
      <xdr:colOff>114300</xdr:colOff>
      <xdr:row>101</xdr:row>
      <xdr:rowOff>158024</xdr:rowOff>
    </xdr:to>
    <xdr:sp macro="" textlink="">
      <xdr:nvSpPr>
        <xdr:cNvPr id="421" name="楕円 420"/>
        <xdr:cNvSpPr/>
      </xdr:nvSpPr>
      <xdr:spPr>
        <a:xfrm>
          <a:off x="45847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79301</xdr:rowOff>
    </xdr:from>
    <xdr:ext cx="405111" cy="259045"/>
    <xdr:sp macro="" textlink="">
      <xdr:nvSpPr>
        <xdr:cNvPr id="422" name="【市民会館】&#10;有形固定資産減価償却率該当値テキスト"/>
        <xdr:cNvSpPr txBox="1"/>
      </xdr:nvSpPr>
      <xdr:spPr>
        <a:xfrm>
          <a:off x="4673600" y="1722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169092</xdr:rowOff>
    </xdr:from>
    <xdr:to>
      <xdr:col>20</xdr:col>
      <xdr:colOff>38100</xdr:colOff>
      <xdr:row>107</xdr:row>
      <xdr:rowOff>99242</xdr:rowOff>
    </xdr:to>
    <xdr:sp macro="" textlink="">
      <xdr:nvSpPr>
        <xdr:cNvPr id="423" name="楕円 422"/>
        <xdr:cNvSpPr/>
      </xdr:nvSpPr>
      <xdr:spPr>
        <a:xfrm>
          <a:off x="3746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107224</xdr:rowOff>
    </xdr:from>
    <xdr:to>
      <xdr:col>24</xdr:col>
      <xdr:colOff>63500</xdr:colOff>
      <xdr:row>107</xdr:row>
      <xdr:rowOff>48442</xdr:rowOff>
    </xdr:to>
    <xdr:cxnSp macro="">
      <xdr:nvCxnSpPr>
        <xdr:cNvPr id="424" name="直線コネクタ 423"/>
        <xdr:cNvCxnSpPr/>
      </xdr:nvCxnSpPr>
      <xdr:spPr>
        <a:xfrm flipV="1">
          <a:off x="3797300" y="17423674"/>
          <a:ext cx="838200" cy="96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129902</xdr:rowOff>
    </xdr:from>
    <xdr:to>
      <xdr:col>15</xdr:col>
      <xdr:colOff>101600</xdr:colOff>
      <xdr:row>107</xdr:row>
      <xdr:rowOff>60052</xdr:rowOff>
    </xdr:to>
    <xdr:sp macro="" textlink="">
      <xdr:nvSpPr>
        <xdr:cNvPr id="425" name="楕円 424"/>
        <xdr:cNvSpPr/>
      </xdr:nvSpPr>
      <xdr:spPr>
        <a:xfrm>
          <a:off x="2857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9252</xdr:rowOff>
    </xdr:from>
    <xdr:to>
      <xdr:col>19</xdr:col>
      <xdr:colOff>177800</xdr:colOff>
      <xdr:row>107</xdr:row>
      <xdr:rowOff>48442</xdr:rowOff>
    </xdr:to>
    <xdr:cxnSp macro="">
      <xdr:nvCxnSpPr>
        <xdr:cNvPr id="426" name="直線コネクタ 425"/>
        <xdr:cNvCxnSpPr/>
      </xdr:nvCxnSpPr>
      <xdr:spPr>
        <a:xfrm>
          <a:off x="2908300" y="18354402"/>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97245</xdr:rowOff>
    </xdr:from>
    <xdr:to>
      <xdr:col>10</xdr:col>
      <xdr:colOff>165100</xdr:colOff>
      <xdr:row>107</xdr:row>
      <xdr:rowOff>27395</xdr:rowOff>
    </xdr:to>
    <xdr:sp macro="" textlink="">
      <xdr:nvSpPr>
        <xdr:cNvPr id="427" name="楕円 426"/>
        <xdr:cNvSpPr/>
      </xdr:nvSpPr>
      <xdr:spPr>
        <a:xfrm>
          <a:off x="1968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148045</xdr:rowOff>
    </xdr:from>
    <xdr:to>
      <xdr:col>15</xdr:col>
      <xdr:colOff>50800</xdr:colOff>
      <xdr:row>107</xdr:row>
      <xdr:rowOff>9252</xdr:rowOff>
    </xdr:to>
    <xdr:cxnSp macro="">
      <xdr:nvCxnSpPr>
        <xdr:cNvPr id="428" name="直線コネクタ 427"/>
        <xdr:cNvCxnSpPr/>
      </xdr:nvCxnSpPr>
      <xdr:spPr>
        <a:xfrm>
          <a:off x="2019300" y="183217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62956</xdr:rowOff>
    </xdr:from>
    <xdr:to>
      <xdr:col>6</xdr:col>
      <xdr:colOff>38100</xdr:colOff>
      <xdr:row>106</xdr:row>
      <xdr:rowOff>164556</xdr:rowOff>
    </xdr:to>
    <xdr:sp macro="" textlink="">
      <xdr:nvSpPr>
        <xdr:cNvPr id="429" name="楕円 428"/>
        <xdr:cNvSpPr/>
      </xdr:nvSpPr>
      <xdr:spPr>
        <a:xfrm>
          <a:off x="1079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113756</xdr:rowOff>
    </xdr:from>
    <xdr:to>
      <xdr:col>10</xdr:col>
      <xdr:colOff>114300</xdr:colOff>
      <xdr:row>106</xdr:row>
      <xdr:rowOff>148045</xdr:rowOff>
    </xdr:to>
    <xdr:cxnSp macro="">
      <xdr:nvCxnSpPr>
        <xdr:cNvPr id="430" name="直線コネクタ 429"/>
        <xdr:cNvCxnSpPr/>
      </xdr:nvCxnSpPr>
      <xdr:spPr>
        <a:xfrm>
          <a:off x="1130300" y="182874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1" name="n_1aveValue【市民会館】&#10;有形固定資産減価償却率"/>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32"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33" name="n_3ave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34"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90369</xdr:rowOff>
    </xdr:from>
    <xdr:ext cx="405111" cy="259045"/>
    <xdr:sp macro="" textlink="">
      <xdr:nvSpPr>
        <xdr:cNvPr id="435" name="n_1mainValue【市民会館】&#10;有形固定資産減価償却率"/>
        <xdr:cNvSpPr txBox="1"/>
      </xdr:nvSpPr>
      <xdr:spPr>
        <a:xfrm>
          <a:off x="35820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51179</xdr:rowOff>
    </xdr:from>
    <xdr:ext cx="405111" cy="259045"/>
    <xdr:sp macro="" textlink="">
      <xdr:nvSpPr>
        <xdr:cNvPr id="436" name="n_2mainValue【市民会館】&#10;有形固定資産減価償却率"/>
        <xdr:cNvSpPr txBox="1"/>
      </xdr:nvSpPr>
      <xdr:spPr>
        <a:xfrm>
          <a:off x="2705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18522</xdr:rowOff>
    </xdr:from>
    <xdr:ext cx="405111" cy="259045"/>
    <xdr:sp macro="" textlink="">
      <xdr:nvSpPr>
        <xdr:cNvPr id="437" name="n_3mainValue【市民会館】&#10;有形固定資産減価償却率"/>
        <xdr:cNvSpPr txBox="1"/>
      </xdr:nvSpPr>
      <xdr:spPr>
        <a:xfrm>
          <a:off x="18167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155683</xdr:rowOff>
    </xdr:from>
    <xdr:ext cx="405111" cy="259045"/>
    <xdr:sp macro="" textlink="">
      <xdr:nvSpPr>
        <xdr:cNvPr id="438" name="n_4mainValue【市民会館】&#10;有形固定資産減価償却率"/>
        <xdr:cNvSpPr txBox="1"/>
      </xdr:nvSpPr>
      <xdr:spPr>
        <a:xfrm>
          <a:off x="927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60" name="直線コネクタ 459"/>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61"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62" name="直線コネクタ 461"/>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3"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4" name="直線コネクタ 463"/>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150131</xdr:rowOff>
    </xdr:from>
    <xdr:ext cx="469744" cy="259045"/>
    <xdr:sp macro="" textlink="">
      <xdr:nvSpPr>
        <xdr:cNvPr id="465" name="【市民会館】&#10;一人当たり面積平均値テキスト"/>
        <xdr:cNvSpPr txBox="1"/>
      </xdr:nvSpPr>
      <xdr:spPr>
        <a:xfrm>
          <a:off x="10515600" y="17980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6" name="フローチャート: 判断 465"/>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7" name="フローチャート: 判断 466"/>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8" name="フローチャート: 判断 467"/>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9" name="フローチャート: 判断 468"/>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70" name="フローチャート: 判断 469"/>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160274</xdr:rowOff>
    </xdr:from>
    <xdr:to>
      <xdr:col>55</xdr:col>
      <xdr:colOff>50800</xdr:colOff>
      <xdr:row>104</xdr:row>
      <xdr:rowOff>90424</xdr:rowOff>
    </xdr:to>
    <xdr:sp macro="" textlink="">
      <xdr:nvSpPr>
        <xdr:cNvPr id="476" name="楕円 475"/>
        <xdr:cNvSpPr/>
      </xdr:nvSpPr>
      <xdr:spPr>
        <a:xfrm>
          <a:off x="104267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11701</xdr:rowOff>
    </xdr:from>
    <xdr:ext cx="469744" cy="259045"/>
    <xdr:sp macro="" textlink="">
      <xdr:nvSpPr>
        <xdr:cNvPr id="477" name="【市民会館】&#10;一人当たり面積該当値テキスト"/>
        <xdr:cNvSpPr txBox="1"/>
      </xdr:nvSpPr>
      <xdr:spPr>
        <a:xfrm>
          <a:off x="10515600" y="176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141987</xdr:rowOff>
    </xdr:from>
    <xdr:to>
      <xdr:col>50</xdr:col>
      <xdr:colOff>165100</xdr:colOff>
      <xdr:row>106</xdr:row>
      <xdr:rowOff>72137</xdr:rowOff>
    </xdr:to>
    <xdr:sp macro="" textlink="">
      <xdr:nvSpPr>
        <xdr:cNvPr id="478" name="楕円 477"/>
        <xdr:cNvSpPr/>
      </xdr:nvSpPr>
      <xdr:spPr>
        <a:xfrm>
          <a:off x="9588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39624</xdr:rowOff>
    </xdr:from>
    <xdr:to>
      <xdr:col>55</xdr:col>
      <xdr:colOff>0</xdr:colOff>
      <xdr:row>106</xdr:row>
      <xdr:rowOff>21337</xdr:rowOff>
    </xdr:to>
    <xdr:cxnSp macro="">
      <xdr:nvCxnSpPr>
        <xdr:cNvPr id="479" name="直線コネクタ 478"/>
        <xdr:cNvCxnSpPr/>
      </xdr:nvCxnSpPr>
      <xdr:spPr>
        <a:xfrm flipV="1">
          <a:off x="9639300" y="17870424"/>
          <a:ext cx="8382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80" name="楕円 479"/>
        <xdr:cNvSpPr/>
      </xdr:nvSpPr>
      <xdr:spPr>
        <a:xfrm>
          <a:off x="869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106</xdr:row>
      <xdr:rowOff>21337</xdr:rowOff>
    </xdr:to>
    <xdr:cxnSp macro="">
      <xdr:nvCxnSpPr>
        <xdr:cNvPr id="481" name="直線コネクタ 480"/>
        <xdr:cNvCxnSpPr/>
      </xdr:nvCxnSpPr>
      <xdr:spPr>
        <a:xfrm>
          <a:off x="8750300" y="180898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36830</xdr:rowOff>
    </xdr:from>
    <xdr:to>
      <xdr:col>41</xdr:col>
      <xdr:colOff>101600</xdr:colOff>
      <xdr:row>105</xdr:row>
      <xdr:rowOff>138430</xdr:rowOff>
    </xdr:to>
    <xdr:sp macro="" textlink="">
      <xdr:nvSpPr>
        <xdr:cNvPr id="482" name="楕円 481"/>
        <xdr:cNvSpPr/>
      </xdr:nvSpPr>
      <xdr:spPr>
        <a:xfrm>
          <a:off x="781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87630</xdr:rowOff>
    </xdr:from>
    <xdr:to>
      <xdr:col>45</xdr:col>
      <xdr:colOff>177800</xdr:colOff>
      <xdr:row>105</xdr:row>
      <xdr:rowOff>87630</xdr:rowOff>
    </xdr:to>
    <xdr:cxnSp macro="">
      <xdr:nvCxnSpPr>
        <xdr:cNvPr id="483" name="直線コネクタ 482"/>
        <xdr:cNvCxnSpPr/>
      </xdr:nvCxnSpPr>
      <xdr:spPr>
        <a:xfrm>
          <a:off x="7861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84" name="楕円 483"/>
        <xdr:cNvSpPr/>
      </xdr:nvSpPr>
      <xdr:spPr>
        <a:xfrm>
          <a:off x="6921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87630</xdr:rowOff>
    </xdr:from>
    <xdr:to>
      <xdr:col>41</xdr:col>
      <xdr:colOff>50800</xdr:colOff>
      <xdr:row>105</xdr:row>
      <xdr:rowOff>92202</xdr:rowOff>
    </xdr:to>
    <xdr:cxnSp macro="">
      <xdr:nvCxnSpPr>
        <xdr:cNvPr id="485" name="直線コネクタ 484"/>
        <xdr:cNvCxnSpPr/>
      </xdr:nvCxnSpPr>
      <xdr:spPr>
        <a:xfrm flipV="1">
          <a:off x="6972300" y="1808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6"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7"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8"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138701</xdr:rowOff>
    </xdr:from>
    <xdr:ext cx="469744" cy="259045"/>
    <xdr:sp macro="" textlink="">
      <xdr:nvSpPr>
        <xdr:cNvPr id="489" name="n_4aveValue【市民会館】&#10;一人当たり面積"/>
        <xdr:cNvSpPr txBox="1"/>
      </xdr:nvSpPr>
      <xdr:spPr>
        <a:xfrm>
          <a:off x="6737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63264</xdr:rowOff>
    </xdr:from>
    <xdr:ext cx="469744" cy="259045"/>
    <xdr:sp macro="" textlink="">
      <xdr:nvSpPr>
        <xdr:cNvPr id="490" name="n_1mainValue【市民会館】&#10;一人当たり面積"/>
        <xdr:cNvSpPr txBox="1"/>
      </xdr:nvSpPr>
      <xdr:spPr>
        <a:xfrm>
          <a:off x="9391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491" name="n_2main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92" name="n_3main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3" name="n_4mainValue【市民会館】&#10;一人当たり面積"/>
        <xdr:cNvSpPr txBox="1"/>
      </xdr:nvSpPr>
      <xdr:spPr>
        <a:xfrm>
          <a:off x="6737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9" name="直線コネクタ 518"/>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20"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21" name="直線コネクタ 520"/>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2"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3" name="直線コネクタ 522"/>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24"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25" name="フローチャート: 判断 524"/>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6" name="フローチャート: 判断 525"/>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7" name="フローチャート: 判断 526"/>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8" name="フローチャート: 判断 527"/>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9" name="フローチャート: 判断 528"/>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92347</xdr:rowOff>
    </xdr:from>
    <xdr:to>
      <xdr:col>85</xdr:col>
      <xdr:colOff>177800</xdr:colOff>
      <xdr:row>35</xdr:row>
      <xdr:rowOff>22497</xdr:rowOff>
    </xdr:to>
    <xdr:sp macro="" textlink="">
      <xdr:nvSpPr>
        <xdr:cNvPr id="535" name="楕円 534"/>
        <xdr:cNvSpPr/>
      </xdr:nvSpPr>
      <xdr:spPr>
        <a:xfrm>
          <a:off x="162687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115224</xdr:rowOff>
    </xdr:from>
    <xdr:ext cx="405111" cy="259045"/>
    <xdr:sp macro="" textlink="">
      <xdr:nvSpPr>
        <xdr:cNvPr id="536" name="【一般廃棄物処理施設】&#10;有形固定資産減価償却率該当値テキスト"/>
        <xdr:cNvSpPr txBox="1"/>
      </xdr:nvSpPr>
      <xdr:spPr>
        <a:xfrm>
          <a:off x="16357600" y="577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72753</xdr:rowOff>
    </xdr:from>
    <xdr:to>
      <xdr:col>81</xdr:col>
      <xdr:colOff>101600</xdr:colOff>
      <xdr:row>35</xdr:row>
      <xdr:rowOff>2903</xdr:rowOff>
    </xdr:to>
    <xdr:sp macro="" textlink="">
      <xdr:nvSpPr>
        <xdr:cNvPr id="537" name="楕円 536"/>
        <xdr:cNvSpPr/>
      </xdr:nvSpPr>
      <xdr:spPr>
        <a:xfrm>
          <a:off x="15430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123553</xdr:rowOff>
    </xdr:from>
    <xdr:to>
      <xdr:col>85</xdr:col>
      <xdr:colOff>127000</xdr:colOff>
      <xdr:row>34</xdr:row>
      <xdr:rowOff>143147</xdr:rowOff>
    </xdr:to>
    <xdr:cxnSp macro="">
      <xdr:nvCxnSpPr>
        <xdr:cNvPr id="538" name="直線コネクタ 537"/>
        <xdr:cNvCxnSpPr/>
      </xdr:nvCxnSpPr>
      <xdr:spPr>
        <a:xfrm>
          <a:off x="15481300" y="595285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17236</xdr:rowOff>
    </xdr:from>
    <xdr:to>
      <xdr:col>76</xdr:col>
      <xdr:colOff>165100</xdr:colOff>
      <xdr:row>34</xdr:row>
      <xdr:rowOff>118836</xdr:rowOff>
    </xdr:to>
    <xdr:sp macro="" textlink="">
      <xdr:nvSpPr>
        <xdr:cNvPr id="539" name="楕円 538"/>
        <xdr:cNvSpPr/>
      </xdr:nvSpPr>
      <xdr:spPr>
        <a:xfrm>
          <a:off x="14541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68036</xdr:rowOff>
    </xdr:from>
    <xdr:to>
      <xdr:col>81</xdr:col>
      <xdr:colOff>50800</xdr:colOff>
      <xdr:row>34</xdr:row>
      <xdr:rowOff>123553</xdr:rowOff>
    </xdr:to>
    <xdr:cxnSp macro="">
      <xdr:nvCxnSpPr>
        <xdr:cNvPr id="540" name="直線コネクタ 539"/>
        <xdr:cNvCxnSpPr/>
      </xdr:nvCxnSpPr>
      <xdr:spPr>
        <a:xfrm>
          <a:off x="14592300" y="589733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131536</xdr:rowOff>
    </xdr:from>
    <xdr:to>
      <xdr:col>72</xdr:col>
      <xdr:colOff>38100</xdr:colOff>
      <xdr:row>35</xdr:row>
      <xdr:rowOff>61686</xdr:rowOff>
    </xdr:to>
    <xdr:sp macro="" textlink="">
      <xdr:nvSpPr>
        <xdr:cNvPr id="541" name="楕円 540"/>
        <xdr:cNvSpPr/>
      </xdr:nvSpPr>
      <xdr:spPr>
        <a:xfrm>
          <a:off x="13652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68036</xdr:rowOff>
    </xdr:from>
    <xdr:to>
      <xdr:col>76</xdr:col>
      <xdr:colOff>114300</xdr:colOff>
      <xdr:row>35</xdr:row>
      <xdr:rowOff>10886</xdr:rowOff>
    </xdr:to>
    <xdr:cxnSp macro="">
      <xdr:nvCxnSpPr>
        <xdr:cNvPr id="542" name="直線コネクタ 541"/>
        <xdr:cNvCxnSpPr/>
      </xdr:nvCxnSpPr>
      <xdr:spPr>
        <a:xfrm flipV="1">
          <a:off x="13703300" y="58973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36830</xdr:rowOff>
    </xdr:from>
    <xdr:to>
      <xdr:col>67</xdr:col>
      <xdr:colOff>101600</xdr:colOff>
      <xdr:row>36</xdr:row>
      <xdr:rowOff>138430</xdr:rowOff>
    </xdr:to>
    <xdr:sp macro="" textlink="">
      <xdr:nvSpPr>
        <xdr:cNvPr id="543" name="楕円 542"/>
        <xdr:cNvSpPr/>
      </xdr:nvSpPr>
      <xdr:spPr>
        <a:xfrm>
          <a:off x="12763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10886</xdr:rowOff>
    </xdr:from>
    <xdr:to>
      <xdr:col>71</xdr:col>
      <xdr:colOff>177800</xdr:colOff>
      <xdr:row>36</xdr:row>
      <xdr:rowOff>87630</xdr:rowOff>
    </xdr:to>
    <xdr:cxnSp macro="">
      <xdr:nvCxnSpPr>
        <xdr:cNvPr id="544" name="直線コネクタ 543"/>
        <xdr:cNvCxnSpPr/>
      </xdr:nvCxnSpPr>
      <xdr:spPr>
        <a:xfrm flipV="1">
          <a:off x="12814300" y="601163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45"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6"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547" name="n_3aveValue【一般廃棄物処理施設】&#10;有形固定資産減価償却率"/>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548"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19430</xdr:rowOff>
    </xdr:from>
    <xdr:ext cx="405111" cy="259045"/>
    <xdr:sp macro="" textlink="">
      <xdr:nvSpPr>
        <xdr:cNvPr id="549" name="n_1mainValue【一般廃棄物処理施設】&#10;有形固定資産減価償却率"/>
        <xdr:cNvSpPr txBox="1"/>
      </xdr:nvSpPr>
      <xdr:spPr>
        <a:xfrm>
          <a:off x="152660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135363</xdr:rowOff>
    </xdr:from>
    <xdr:ext cx="405111" cy="259045"/>
    <xdr:sp macro="" textlink="">
      <xdr:nvSpPr>
        <xdr:cNvPr id="550" name="n_2mainValue【一般廃棄物処理施設】&#10;有形固定資産減価償却率"/>
        <xdr:cNvSpPr txBox="1"/>
      </xdr:nvSpPr>
      <xdr:spPr>
        <a:xfrm>
          <a:off x="143897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78213</xdr:rowOff>
    </xdr:from>
    <xdr:ext cx="405111" cy="259045"/>
    <xdr:sp macro="" textlink="">
      <xdr:nvSpPr>
        <xdr:cNvPr id="551" name="n_3mainValue【一般廃棄物処理施設】&#10;有形固定資産減価償却率"/>
        <xdr:cNvSpPr txBox="1"/>
      </xdr:nvSpPr>
      <xdr:spPr>
        <a:xfrm>
          <a:off x="13500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154957</xdr:rowOff>
    </xdr:from>
    <xdr:ext cx="405111" cy="259045"/>
    <xdr:sp macro="" textlink="">
      <xdr:nvSpPr>
        <xdr:cNvPr id="552" name="n_4mainValue【一般廃棄物処理施設】&#10;有形固定資産減価償却率"/>
        <xdr:cNvSpPr txBox="1"/>
      </xdr:nvSpPr>
      <xdr:spPr>
        <a:xfrm>
          <a:off x="12611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74" name="直線コネクタ 573"/>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75"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6" name="直線コネクタ 575"/>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7"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8" name="直線コネクタ 577"/>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9"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80" name="フローチャート: 判断 579"/>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81" name="フローチャート: 判断 580"/>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82" name="フローチャート: 判断 581"/>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83" name="フローチャート: 判断 582"/>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84" name="フローチャート: 判断 583"/>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92297</xdr:rowOff>
    </xdr:from>
    <xdr:to>
      <xdr:col>116</xdr:col>
      <xdr:colOff>114300</xdr:colOff>
      <xdr:row>40</xdr:row>
      <xdr:rowOff>22447</xdr:rowOff>
    </xdr:to>
    <xdr:sp macro="" textlink="">
      <xdr:nvSpPr>
        <xdr:cNvPr id="590" name="楕円 589"/>
        <xdr:cNvSpPr/>
      </xdr:nvSpPr>
      <xdr:spPr>
        <a:xfrm>
          <a:off x="22110700" y="67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70724</xdr:rowOff>
    </xdr:from>
    <xdr:ext cx="534377" cy="259045"/>
    <xdr:sp macro="" textlink="">
      <xdr:nvSpPr>
        <xdr:cNvPr id="591" name="【一般廃棄物処理施設】&#10;一人当たり有形固定資産（償却資産）額該当値テキスト"/>
        <xdr:cNvSpPr txBox="1"/>
      </xdr:nvSpPr>
      <xdr:spPr>
        <a:xfrm>
          <a:off x="22199600" y="67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620</xdr:rowOff>
    </xdr:from>
    <xdr:to>
      <xdr:col>112</xdr:col>
      <xdr:colOff>38100</xdr:colOff>
      <xdr:row>40</xdr:row>
      <xdr:rowOff>102220</xdr:rowOff>
    </xdr:to>
    <xdr:sp macro="" textlink="">
      <xdr:nvSpPr>
        <xdr:cNvPr id="592" name="楕円 591"/>
        <xdr:cNvSpPr/>
      </xdr:nvSpPr>
      <xdr:spPr>
        <a:xfrm>
          <a:off x="21272500" y="68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143097</xdr:rowOff>
    </xdr:from>
    <xdr:to>
      <xdr:col>116</xdr:col>
      <xdr:colOff>63500</xdr:colOff>
      <xdr:row>40</xdr:row>
      <xdr:rowOff>51420</xdr:rowOff>
    </xdr:to>
    <xdr:cxnSp macro="">
      <xdr:nvCxnSpPr>
        <xdr:cNvPr id="593" name="直線コネクタ 592"/>
        <xdr:cNvCxnSpPr/>
      </xdr:nvCxnSpPr>
      <xdr:spPr>
        <a:xfrm flipV="1">
          <a:off x="21323300" y="6829647"/>
          <a:ext cx="838200" cy="7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147692</xdr:rowOff>
    </xdr:from>
    <xdr:to>
      <xdr:col>107</xdr:col>
      <xdr:colOff>101600</xdr:colOff>
      <xdr:row>40</xdr:row>
      <xdr:rowOff>77842</xdr:rowOff>
    </xdr:to>
    <xdr:sp macro="" textlink="">
      <xdr:nvSpPr>
        <xdr:cNvPr id="594" name="楕円 593"/>
        <xdr:cNvSpPr/>
      </xdr:nvSpPr>
      <xdr:spPr>
        <a:xfrm>
          <a:off x="20383500" y="683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27042</xdr:rowOff>
    </xdr:from>
    <xdr:to>
      <xdr:col>111</xdr:col>
      <xdr:colOff>177800</xdr:colOff>
      <xdr:row>40</xdr:row>
      <xdr:rowOff>51420</xdr:rowOff>
    </xdr:to>
    <xdr:cxnSp macro="">
      <xdr:nvCxnSpPr>
        <xdr:cNvPr id="595" name="直線コネクタ 594"/>
        <xdr:cNvCxnSpPr/>
      </xdr:nvCxnSpPr>
      <xdr:spPr>
        <a:xfrm>
          <a:off x="20434300" y="6885042"/>
          <a:ext cx="889000" cy="2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59662</xdr:rowOff>
    </xdr:from>
    <xdr:to>
      <xdr:col>102</xdr:col>
      <xdr:colOff>165100</xdr:colOff>
      <xdr:row>40</xdr:row>
      <xdr:rowOff>161262</xdr:rowOff>
    </xdr:to>
    <xdr:sp macro="" textlink="">
      <xdr:nvSpPr>
        <xdr:cNvPr id="596" name="楕円 595"/>
        <xdr:cNvSpPr/>
      </xdr:nvSpPr>
      <xdr:spPr>
        <a:xfrm>
          <a:off x="19494500" y="69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27042</xdr:rowOff>
    </xdr:from>
    <xdr:to>
      <xdr:col>107</xdr:col>
      <xdr:colOff>50800</xdr:colOff>
      <xdr:row>40</xdr:row>
      <xdr:rowOff>110462</xdr:rowOff>
    </xdr:to>
    <xdr:cxnSp macro="">
      <xdr:nvCxnSpPr>
        <xdr:cNvPr id="597" name="直線コネクタ 596"/>
        <xdr:cNvCxnSpPr/>
      </xdr:nvCxnSpPr>
      <xdr:spPr>
        <a:xfrm flipV="1">
          <a:off x="19545300" y="6885042"/>
          <a:ext cx="889000" cy="8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128599</xdr:rowOff>
    </xdr:from>
    <xdr:to>
      <xdr:col>98</xdr:col>
      <xdr:colOff>38100</xdr:colOff>
      <xdr:row>41</xdr:row>
      <xdr:rowOff>58749</xdr:rowOff>
    </xdr:to>
    <xdr:sp macro="" textlink="">
      <xdr:nvSpPr>
        <xdr:cNvPr id="598" name="楕円 597"/>
        <xdr:cNvSpPr/>
      </xdr:nvSpPr>
      <xdr:spPr>
        <a:xfrm>
          <a:off x="18605500" y="698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110462</xdr:rowOff>
    </xdr:from>
    <xdr:to>
      <xdr:col>102</xdr:col>
      <xdr:colOff>114300</xdr:colOff>
      <xdr:row>41</xdr:row>
      <xdr:rowOff>7949</xdr:rowOff>
    </xdr:to>
    <xdr:cxnSp macro="">
      <xdr:nvCxnSpPr>
        <xdr:cNvPr id="599" name="直線コネクタ 598"/>
        <xdr:cNvCxnSpPr/>
      </xdr:nvCxnSpPr>
      <xdr:spPr>
        <a:xfrm flipV="1">
          <a:off x="18656300" y="6968462"/>
          <a:ext cx="889000" cy="6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600"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601"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602"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603"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93347</xdr:rowOff>
    </xdr:from>
    <xdr:ext cx="534377" cy="259045"/>
    <xdr:sp macro="" textlink="">
      <xdr:nvSpPr>
        <xdr:cNvPr id="604" name="n_1mainValue【一般廃棄物処理施設】&#10;一人当たり有形固定資産（償却資産）額"/>
        <xdr:cNvSpPr txBox="1"/>
      </xdr:nvSpPr>
      <xdr:spPr>
        <a:xfrm>
          <a:off x="21043411" y="695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68969</xdr:rowOff>
    </xdr:from>
    <xdr:ext cx="534377" cy="259045"/>
    <xdr:sp macro="" textlink="">
      <xdr:nvSpPr>
        <xdr:cNvPr id="605" name="n_2mainValue【一般廃棄物処理施設】&#10;一人当たり有形固定資産（償却資産）額"/>
        <xdr:cNvSpPr txBox="1"/>
      </xdr:nvSpPr>
      <xdr:spPr>
        <a:xfrm>
          <a:off x="20167111" y="692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152389</xdr:rowOff>
    </xdr:from>
    <xdr:ext cx="534377" cy="259045"/>
    <xdr:sp macro="" textlink="">
      <xdr:nvSpPr>
        <xdr:cNvPr id="606" name="n_3mainValue【一般廃棄物処理施設】&#10;一人当たり有形固定資産（償却資産）額"/>
        <xdr:cNvSpPr txBox="1"/>
      </xdr:nvSpPr>
      <xdr:spPr>
        <a:xfrm>
          <a:off x="19278111" y="701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49876</xdr:rowOff>
    </xdr:from>
    <xdr:ext cx="534377" cy="259045"/>
    <xdr:sp macro="" textlink="">
      <xdr:nvSpPr>
        <xdr:cNvPr id="607" name="n_4mainValue【一般廃棄物処理施設】&#10;一人当たり有形固定資産（償却資産）額"/>
        <xdr:cNvSpPr txBox="1"/>
      </xdr:nvSpPr>
      <xdr:spPr>
        <a:xfrm>
          <a:off x="18389111" y="707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33" name="直線コネクタ 632"/>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34"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35" name="直線コネクタ 634"/>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6"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7" name="直線コネクタ 636"/>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8"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9" name="フローチャート: 判断 638"/>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40" name="フローチャート: 判断 639"/>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41" name="フローチャート: 判断 640"/>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42" name="フローチャート: 判断 641"/>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3" name="フローチャート: 判断 642"/>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32476</xdr:rowOff>
    </xdr:from>
    <xdr:to>
      <xdr:col>85</xdr:col>
      <xdr:colOff>177800</xdr:colOff>
      <xdr:row>59</xdr:row>
      <xdr:rowOff>134076</xdr:rowOff>
    </xdr:to>
    <xdr:sp macro="" textlink="">
      <xdr:nvSpPr>
        <xdr:cNvPr id="649" name="楕円 648"/>
        <xdr:cNvSpPr/>
      </xdr:nvSpPr>
      <xdr:spPr>
        <a:xfrm>
          <a:off x="16268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55353</xdr:rowOff>
    </xdr:from>
    <xdr:ext cx="405111" cy="259045"/>
    <xdr:sp macro="" textlink="">
      <xdr:nvSpPr>
        <xdr:cNvPr id="650" name="【保健センター・保健所】&#10;有形固定資産減価償却率該当値テキスト"/>
        <xdr:cNvSpPr txBox="1"/>
      </xdr:nvSpPr>
      <xdr:spPr>
        <a:xfrm>
          <a:off x="16357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651" name="楕円 650"/>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50619</xdr:rowOff>
    </xdr:from>
    <xdr:to>
      <xdr:col>85</xdr:col>
      <xdr:colOff>127000</xdr:colOff>
      <xdr:row>59</xdr:row>
      <xdr:rowOff>83276</xdr:rowOff>
    </xdr:to>
    <xdr:cxnSp macro="">
      <xdr:nvCxnSpPr>
        <xdr:cNvPr id="652" name="直線コネクタ 651"/>
        <xdr:cNvCxnSpPr/>
      </xdr:nvCxnSpPr>
      <xdr:spPr>
        <a:xfrm>
          <a:off x="15481300" y="10166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141877</xdr:rowOff>
    </xdr:from>
    <xdr:to>
      <xdr:col>76</xdr:col>
      <xdr:colOff>165100</xdr:colOff>
      <xdr:row>59</xdr:row>
      <xdr:rowOff>72027</xdr:rowOff>
    </xdr:to>
    <xdr:sp macro="" textlink="">
      <xdr:nvSpPr>
        <xdr:cNvPr id="653" name="楕円 652"/>
        <xdr:cNvSpPr/>
      </xdr:nvSpPr>
      <xdr:spPr>
        <a:xfrm>
          <a:off x="145415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21227</xdr:rowOff>
    </xdr:from>
    <xdr:to>
      <xdr:col>81</xdr:col>
      <xdr:colOff>50800</xdr:colOff>
      <xdr:row>59</xdr:row>
      <xdr:rowOff>50619</xdr:rowOff>
    </xdr:to>
    <xdr:cxnSp macro="">
      <xdr:nvCxnSpPr>
        <xdr:cNvPr id="654" name="直線コネクタ 653"/>
        <xdr:cNvCxnSpPr/>
      </xdr:nvCxnSpPr>
      <xdr:spPr>
        <a:xfrm>
          <a:off x="14592300" y="101367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22678</xdr:rowOff>
    </xdr:from>
    <xdr:to>
      <xdr:col>72</xdr:col>
      <xdr:colOff>38100</xdr:colOff>
      <xdr:row>61</xdr:row>
      <xdr:rowOff>124278</xdr:rowOff>
    </xdr:to>
    <xdr:sp macro="" textlink="">
      <xdr:nvSpPr>
        <xdr:cNvPr id="655" name="楕円 654"/>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21227</xdr:rowOff>
    </xdr:from>
    <xdr:to>
      <xdr:col>76</xdr:col>
      <xdr:colOff>114300</xdr:colOff>
      <xdr:row>61</xdr:row>
      <xdr:rowOff>73478</xdr:rowOff>
    </xdr:to>
    <xdr:cxnSp macro="">
      <xdr:nvCxnSpPr>
        <xdr:cNvPr id="656" name="直線コネクタ 655"/>
        <xdr:cNvCxnSpPr/>
      </xdr:nvCxnSpPr>
      <xdr:spPr>
        <a:xfrm flipV="1">
          <a:off x="13703300" y="10136777"/>
          <a:ext cx="889000" cy="39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166370</xdr:rowOff>
    </xdr:from>
    <xdr:to>
      <xdr:col>67</xdr:col>
      <xdr:colOff>101600</xdr:colOff>
      <xdr:row>61</xdr:row>
      <xdr:rowOff>96520</xdr:rowOff>
    </xdr:to>
    <xdr:sp macro="" textlink="">
      <xdr:nvSpPr>
        <xdr:cNvPr id="657" name="楕円 656"/>
        <xdr:cNvSpPr/>
      </xdr:nvSpPr>
      <xdr:spPr>
        <a:xfrm>
          <a:off x="12763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45720</xdr:rowOff>
    </xdr:from>
    <xdr:to>
      <xdr:col>71</xdr:col>
      <xdr:colOff>177800</xdr:colOff>
      <xdr:row>61</xdr:row>
      <xdr:rowOff>73478</xdr:rowOff>
    </xdr:to>
    <xdr:cxnSp macro="">
      <xdr:nvCxnSpPr>
        <xdr:cNvPr id="658" name="直線コネクタ 657"/>
        <xdr:cNvCxnSpPr/>
      </xdr:nvCxnSpPr>
      <xdr:spPr>
        <a:xfrm>
          <a:off x="12814300" y="105041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9"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60"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61"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62"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117946</xdr:rowOff>
    </xdr:from>
    <xdr:ext cx="405111" cy="259045"/>
    <xdr:sp macro="" textlink="">
      <xdr:nvSpPr>
        <xdr:cNvPr id="663" name="n_1mainValue【保健センター・保健所】&#10;有形固定資産減価償却率"/>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88554</xdr:rowOff>
    </xdr:from>
    <xdr:ext cx="405111" cy="259045"/>
    <xdr:sp macro="" textlink="">
      <xdr:nvSpPr>
        <xdr:cNvPr id="664" name="n_2mainValue【保健センター・保健所】&#10;有形固定資産減価償却率"/>
        <xdr:cNvSpPr txBox="1"/>
      </xdr:nvSpPr>
      <xdr:spPr>
        <a:xfrm>
          <a:off x="143897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665" name="n_3mainValue【保健センター・保健所】&#10;有形固定資産減価償却率"/>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87647</xdr:rowOff>
    </xdr:from>
    <xdr:ext cx="405111" cy="259045"/>
    <xdr:sp macro="" textlink="">
      <xdr:nvSpPr>
        <xdr:cNvPr id="666" name="n_4mainValue【保健センター・保健所】&#10;有形固定資産減価償却率"/>
        <xdr:cNvSpPr txBox="1"/>
      </xdr:nvSpPr>
      <xdr:spPr>
        <a:xfrm>
          <a:off x="12611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90" name="直線コネクタ 689"/>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1"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2" name="直線コネクタ 69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93"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94" name="直線コネクタ 693"/>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95"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6" name="フローチャート: 判断 695"/>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7" name="フローチャート: 判断 696"/>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8" name="フローチャート: 判断 697"/>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9" name="フローチャート: 判断 698"/>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00" name="フローチャート: 判断 699"/>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706" name="楕円 705"/>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123207</xdr:rowOff>
    </xdr:from>
    <xdr:ext cx="469744" cy="259045"/>
    <xdr:sp macro="" textlink="">
      <xdr:nvSpPr>
        <xdr:cNvPr id="707" name="【保健センター・保健所】&#10;一人当たり面積該当値テキスト"/>
        <xdr:cNvSpPr txBox="1"/>
      </xdr:nvSpPr>
      <xdr:spPr>
        <a:xfrm>
          <a:off x="22199600" y="1075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708" name="楕円 707"/>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95250</xdr:rowOff>
    </xdr:to>
    <xdr:cxnSp macro="">
      <xdr:nvCxnSpPr>
        <xdr:cNvPr id="709" name="直線コネクタ 708"/>
        <xdr:cNvCxnSpPr/>
      </xdr:nvCxnSpPr>
      <xdr:spPr>
        <a:xfrm flipV="1">
          <a:off x="21323300" y="10888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710" name="楕円 709"/>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95250</xdr:rowOff>
    </xdr:to>
    <xdr:cxnSp macro="">
      <xdr:nvCxnSpPr>
        <xdr:cNvPr id="711" name="直線コネクタ 710"/>
        <xdr:cNvCxnSpPr/>
      </xdr:nvCxnSpPr>
      <xdr:spPr>
        <a:xfrm>
          <a:off x="20434300" y="10888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97790</xdr:rowOff>
    </xdr:from>
    <xdr:to>
      <xdr:col>102</xdr:col>
      <xdr:colOff>165100</xdr:colOff>
      <xdr:row>64</xdr:row>
      <xdr:rowOff>27940</xdr:rowOff>
    </xdr:to>
    <xdr:sp macro="" textlink="">
      <xdr:nvSpPr>
        <xdr:cNvPr id="712" name="楕円 711"/>
        <xdr:cNvSpPr/>
      </xdr:nvSpPr>
      <xdr:spPr>
        <a:xfrm>
          <a:off x="19494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148590</xdr:rowOff>
    </xdr:to>
    <xdr:cxnSp macro="">
      <xdr:nvCxnSpPr>
        <xdr:cNvPr id="713" name="直線コネクタ 712"/>
        <xdr:cNvCxnSpPr/>
      </xdr:nvCxnSpPr>
      <xdr:spPr>
        <a:xfrm flipV="1">
          <a:off x="19545300" y="10888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52070</xdr:rowOff>
    </xdr:from>
    <xdr:to>
      <xdr:col>98</xdr:col>
      <xdr:colOff>38100</xdr:colOff>
      <xdr:row>63</xdr:row>
      <xdr:rowOff>153670</xdr:rowOff>
    </xdr:to>
    <xdr:sp macro="" textlink="">
      <xdr:nvSpPr>
        <xdr:cNvPr id="714" name="楕円 713"/>
        <xdr:cNvSpPr/>
      </xdr:nvSpPr>
      <xdr:spPr>
        <a:xfrm>
          <a:off x="18605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148590</xdr:rowOff>
    </xdr:to>
    <xdr:cxnSp macro="">
      <xdr:nvCxnSpPr>
        <xdr:cNvPr id="715" name="直線コネクタ 714"/>
        <xdr:cNvCxnSpPr/>
      </xdr:nvCxnSpPr>
      <xdr:spPr>
        <a:xfrm>
          <a:off x="18656300" y="10904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6"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7"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8"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9"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720"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129557</xdr:rowOff>
    </xdr:from>
    <xdr:ext cx="469744" cy="259045"/>
    <xdr:sp macro="" textlink="">
      <xdr:nvSpPr>
        <xdr:cNvPr id="721" name="n_2mainValue【保健センター・保健所】&#10;一人当たり面積"/>
        <xdr:cNvSpPr txBox="1"/>
      </xdr:nvSpPr>
      <xdr:spPr>
        <a:xfrm>
          <a:off x="20199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19067</xdr:rowOff>
    </xdr:from>
    <xdr:ext cx="469744" cy="259045"/>
    <xdr:sp macro="" textlink="">
      <xdr:nvSpPr>
        <xdr:cNvPr id="722" name="n_3mainValue【保健センター・保健所】&#10;一人当たり面積"/>
        <xdr:cNvSpPr txBox="1"/>
      </xdr:nvSpPr>
      <xdr:spPr>
        <a:xfrm>
          <a:off x="19310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144797</xdr:rowOff>
    </xdr:from>
    <xdr:ext cx="469744" cy="259045"/>
    <xdr:sp macro="" textlink="">
      <xdr:nvSpPr>
        <xdr:cNvPr id="723" name="n_4mainValue【保健センター・保健所】&#10;一人当たり面積"/>
        <xdr:cNvSpPr txBox="1"/>
      </xdr:nvSpPr>
      <xdr:spPr>
        <a:xfrm>
          <a:off x="18421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9" name="直線コネクタ 748"/>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50"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51" name="直線コネクタ 750"/>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52"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53" name="直線コネクタ 752"/>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54"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55" name="フローチャート: 判断 754"/>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6" name="フローチャート: 判断 755"/>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7" name="フローチャート: 判断 756"/>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8" name="フローチャート: 判断 757"/>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9" name="フローチャート: 判断 758"/>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155484</xdr:rowOff>
    </xdr:from>
    <xdr:to>
      <xdr:col>85</xdr:col>
      <xdr:colOff>177800</xdr:colOff>
      <xdr:row>81</xdr:row>
      <xdr:rowOff>85634</xdr:rowOff>
    </xdr:to>
    <xdr:sp macro="" textlink="">
      <xdr:nvSpPr>
        <xdr:cNvPr id="765" name="楕円 764"/>
        <xdr:cNvSpPr/>
      </xdr:nvSpPr>
      <xdr:spPr>
        <a:xfrm>
          <a:off x="162687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6911</xdr:rowOff>
    </xdr:from>
    <xdr:ext cx="405111" cy="259045"/>
    <xdr:sp macro="" textlink="">
      <xdr:nvSpPr>
        <xdr:cNvPr id="766" name="【消防施設】&#10;有形固定資産減価償却率該当値テキスト"/>
        <xdr:cNvSpPr txBox="1"/>
      </xdr:nvSpPr>
      <xdr:spPr>
        <a:xfrm>
          <a:off x="16357600" y="1372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1995</xdr:rowOff>
    </xdr:from>
    <xdr:to>
      <xdr:col>81</xdr:col>
      <xdr:colOff>101600</xdr:colOff>
      <xdr:row>83</xdr:row>
      <xdr:rowOff>103595</xdr:rowOff>
    </xdr:to>
    <xdr:sp macro="" textlink="">
      <xdr:nvSpPr>
        <xdr:cNvPr id="767" name="楕円 766"/>
        <xdr:cNvSpPr/>
      </xdr:nvSpPr>
      <xdr:spPr>
        <a:xfrm>
          <a:off x="15430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34834</xdr:rowOff>
    </xdr:from>
    <xdr:to>
      <xdr:col>85</xdr:col>
      <xdr:colOff>127000</xdr:colOff>
      <xdr:row>83</xdr:row>
      <xdr:rowOff>52795</xdr:rowOff>
    </xdr:to>
    <xdr:cxnSp macro="">
      <xdr:nvCxnSpPr>
        <xdr:cNvPr id="768" name="直線コネクタ 767"/>
        <xdr:cNvCxnSpPr/>
      </xdr:nvCxnSpPr>
      <xdr:spPr>
        <a:xfrm flipV="1">
          <a:off x="15481300" y="13922284"/>
          <a:ext cx="8382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162016</xdr:rowOff>
    </xdr:from>
    <xdr:to>
      <xdr:col>76</xdr:col>
      <xdr:colOff>165100</xdr:colOff>
      <xdr:row>84</xdr:row>
      <xdr:rowOff>92166</xdr:rowOff>
    </xdr:to>
    <xdr:sp macro="" textlink="">
      <xdr:nvSpPr>
        <xdr:cNvPr id="769" name="楕円 768"/>
        <xdr:cNvSpPr/>
      </xdr:nvSpPr>
      <xdr:spPr>
        <a:xfrm>
          <a:off x="14541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52795</xdr:rowOff>
    </xdr:from>
    <xdr:to>
      <xdr:col>81</xdr:col>
      <xdr:colOff>50800</xdr:colOff>
      <xdr:row>84</xdr:row>
      <xdr:rowOff>41366</xdr:rowOff>
    </xdr:to>
    <xdr:cxnSp macro="">
      <xdr:nvCxnSpPr>
        <xdr:cNvPr id="770" name="直線コネクタ 769"/>
        <xdr:cNvCxnSpPr/>
      </xdr:nvCxnSpPr>
      <xdr:spPr>
        <a:xfrm flipV="1">
          <a:off x="14592300" y="14283145"/>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122827</xdr:rowOff>
    </xdr:from>
    <xdr:to>
      <xdr:col>72</xdr:col>
      <xdr:colOff>38100</xdr:colOff>
      <xdr:row>83</xdr:row>
      <xdr:rowOff>52977</xdr:rowOff>
    </xdr:to>
    <xdr:sp macro="" textlink="">
      <xdr:nvSpPr>
        <xdr:cNvPr id="771" name="楕円 770"/>
        <xdr:cNvSpPr/>
      </xdr:nvSpPr>
      <xdr:spPr>
        <a:xfrm>
          <a:off x="13652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2177</xdr:rowOff>
    </xdr:from>
    <xdr:to>
      <xdr:col>76</xdr:col>
      <xdr:colOff>114300</xdr:colOff>
      <xdr:row>84</xdr:row>
      <xdr:rowOff>41366</xdr:rowOff>
    </xdr:to>
    <xdr:cxnSp macro="">
      <xdr:nvCxnSpPr>
        <xdr:cNvPr id="772" name="直線コネクタ 771"/>
        <xdr:cNvCxnSpPr/>
      </xdr:nvCxnSpPr>
      <xdr:spPr>
        <a:xfrm>
          <a:off x="13703300" y="14232527"/>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160382</xdr:rowOff>
    </xdr:from>
    <xdr:to>
      <xdr:col>67</xdr:col>
      <xdr:colOff>101600</xdr:colOff>
      <xdr:row>83</xdr:row>
      <xdr:rowOff>90532</xdr:rowOff>
    </xdr:to>
    <xdr:sp macro="" textlink="">
      <xdr:nvSpPr>
        <xdr:cNvPr id="773" name="楕円 772"/>
        <xdr:cNvSpPr/>
      </xdr:nvSpPr>
      <xdr:spPr>
        <a:xfrm>
          <a:off x="12763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2177</xdr:rowOff>
    </xdr:from>
    <xdr:to>
      <xdr:col>71</xdr:col>
      <xdr:colOff>177800</xdr:colOff>
      <xdr:row>83</xdr:row>
      <xdr:rowOff>39732</xdr:rowOff>
    </xdr:to>
    <xdr:cxnSp macro="">
      <xdr:nvCxnSpPr>
        <xdr:cNvPr id="774" name="直線コネクタ 773"/>
        <xdr:cNvCxnSpPr/>
      </xdr:nvCxnSpPr>
      <xdr:spPr>
        <a:xfrm flipV="1">
          <a:off x="12814300" y="142325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49909</xdr:rowOff>
    </xdr:from>
    <xdr:ext cx="405111" cy="259045"/>
    <xdr:sp macro="" textlink="">
      <xdr:nvSpPr>
        <xdr:cNvPr id="775" name="n_1aveValue【消防施設】&#10;有形固定資産減価償却率"/>
        <xdr:cNvSpPr txBox="1"/>
      </xdr:nvSpPr>
      <xdr:spPr>
        <a:xfrm>
          <a:off x="15266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776" name="n_2aveValue【消防施設】&#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22151</xdr:rowOff>
    </xdr:from>
    <xdr:ext cx="405111" cy="259045"/>
    <xdr:sp macro="" textlink="">
      <xdr:nvSpPr>
        <xdr:cNvPr id="777" name="n_3aveValue【消防施設】&#10;有形固定資産減価償却率"/>
        <xdr:cNvSpPr txBox="1"/>
      </xdr:nvSpPr>
      <xdr:spPr>
        <a:xfrm>
          <a:off x="135007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8"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94722</xdr:rowOff>
    </xdr:from>
    <xdr:ext cx="405111" cy="259045"/>
    <xdr:sp macro="" textlink="">
      <xdr:nvSpPr>
        <xdr:cNvPr id="779" name="n_1mainValue【消防施設】&#10;有形固定資産減価償却率"/>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83293</xdr:rowOff>
    </xdr:from>
    <xdr:ext cx="405111" cy="259045"/>
    <xdr:sp macro="" textlink="">
      <xdr:nvSpPr>
        <xdr:cNvPr id="780" name="n_2mainValue【消防施設】&#10;有形固定資産減価償却率"/>
        <xdr:cNvSpPr txBox="1"/>
      </xdr:nvSpPr>
      <xdr:spPr>
        <a:xfrm>
          <a:off x="14389744" y="1448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44104</xdr:rowOff>
    </xdr:from>
    <xdr:ext cx="405111" cy="259045"/>
    <xdr:sp macro="" textlink="">
      <xdr:nvSpPr>
        <xdr:cNvPr id="781" name="n_3mainValue【消防施設】&#10;有形固定資産減価償却率"/>
        <xdr:cNvSpPr txBox="1"/>
      </xdr:nvSpPr>
      <xdr:spPr>
        <a:xfrm>
          <a:off x="13500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107059</xdr:rowOff>
    </xdr:from>
    <xdr:ext cx="405111" cy="259045"/>
    <xdr:sp macro="" textlink="">
      <xdr:nvSpPr>
        <xdr:cNvPr id="782" name="n_4mainValue【消防施設】&#10;有形固定資産減価償却率"/>
        <xdr:cNvSpPr txBox="1"/>
      </xdr:nvSpPr>
      <xdr:spPr>
        <a:xfrm>
          <a:off x="12611744" y="1399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804" name="直線コネクタ 803"/>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5"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6" name="直線コネクタ 805"/>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7"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8" name="直線コネクタ 807"/>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9"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10" name="フローチャート: 判断 809"/>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11" name="フローチャート: 判断 810"/>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12" name="フローチャート: 判断 811"/>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13" name="フローチャート: 判断 812"/>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4" name="フローチャート: 判断 81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149606</xdr:rowOff>
    </xdr:from>
    <xdr:to>
      <xdr:col>116</xdr:col>
      <xdr:colOff>114300</xdr:colOff>
      <xdr:row>84</xdr:row>
      <xdr:rowOff>79756</xdr:rowOff>
    </xdr:to>
    <xdr:sp macro="" textlink="">
      <xdr:nvSpPr>
        <xdr:cNvPr id="820" name="楕円 819"/>
        <xdr:cNvSpPr/>
      </xdr:nvSpPr>
      <xdr:spPr>
        <a:xfrm>
          <a:off x="221107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128033</xdr:rowOff>
    </xdr:from>
    <xdr:ext cx="469744" cy="259045"/>
    <xdr:sp macro="" textlink="">
      <xdr:nvSpPr>
        <xdr:cNvPr id="821" name="【消防施設】&#10;一人当たり面積該当値テキスト"/>
        <xdr:cNvSpPr txBox="1"/>
      </xdr:nvSpPr>
      <xdr:spPr>
        <a:xfrm>
          <a:off x="22199600" y="1435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822" name="楕円 821"/>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28956</xdr:rowOff>
    </xdr:from>
    <xdr:to>
      <xdr:col>116</xdr:col>
      <xdr:colOff>63500</xdr:colOff>
      <xdr:row>84</xdr:row>
      <xdr:rowOff>33528</xdr:rowOff>
    </xdr:to>
    <xdr:cxnSp macro="">
      <xdr:nvCxnSpPr>
        <xdr:cNvPr id="823" name="直線コネクタ 822"/>
        <xdr:cNvCxnSpPr/>
      </xdr:nvCxnSpPr>
      <xdr:spPr>
        <a:xfrm flipV="1">
          <a:off x="21323300" y="144307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35306</xdr:rowOff>
    </xdr:from>
    <xdr:to>
      <xdr:col>107</xdr:col>
      <xdr:colOff>101600</xdr:colOff>
      <xdr:row>85</xdr:row>
      <xdr:rowOff>136906</xdr:rowOff>
    </xdr:to>
    <xdr:sp macro="" textlink="">
      <xdr:nvSpPr>
        <xdr:cNvPr id="824" name="楕円 823"/>
        <xdr:cNvSpPr/>
      </xdr:nvSpPr>
      <xdr:spPr>
        <a:xfrm>
          <a:off x="20383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85</xdr:row>
      <xdr:rowOff>86106</xdr:rowOff>
    </xdr:to>
    <xdr:cxnSp macro="">
      <xdr:nvCxnSpPr>
        <xdr:cNvPr id="825" name="直線コネクタ 824"/>
        <xdr:cNvCxnSpPr/>
      </xdr:nvCxnSpPr>
      <xdr:spPr>
        <a:xfrm flipV="1">
          <a:off x="20434300" y="1443532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26" name="楕円 825"/>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38100</xdr:rowOff>
    </xdr:from>
    <xdr:to>
      <xdr:col>107</xdr:col>
      <xdr:colOff>50800</xdr:colOff>
      <xdr:row>85</xdr:row>
      <xdr:rowOff>86106</xdr:rowOff>
    </xdr:to>
    <xdr:cxnSp macro="">
      <xdr:nvCxnSpPr>
        <xdr:cNvPr id="827" name="直線コネクタ 826"/>
        <xdr:cNvCxnSpPr/>
      </xdr:nvCxnSpPr>
      <xdr:spPr>
        <a:xfrm>
          <a:off x="19545300" y="1443990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28" name="楕円 827"/>
        <xdr:cNvSpPr/>
      </xdr:nvSpPr>
      <xdr:spPr>
        <a:xfrm>
          <a:off x="18605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33528</xdr:rowOff>
    </xdr:from>
    <xdr:to>
      <xdr:col>102</xdr:col>
      <xdr:colOff>114300</xdr:colOff>
      <xdr:row>84</xdr:row>
      <xdr:rowOff>38100</xdr:rowOff>
    </xdr:to>
    <xdr:cxnSp macro="">
      <xdr:nvCxnSpPr>
        <xdr:cNvPr id="829" name="直線コネクタ 828"/>
        <xdr:cNvCxnSpPr/>
      </xdr:nvCxnSpPr>
      <xdr:spPr>
        <a:xfrm>
          <a:off x="18656300" y="14435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167149</xdr:rowOff>
    </xdr:from>
    <xdr:ext cx="469744" cy="259045"/>
    <xdr:sp macro="" textlink="">
      <xdr:nvSpPr>
        <xdr:cNvPr id="830" name="n_1aveValue【消防施設】&#10;一人当たり面積"/>
        <xdr:cNvSpPr txBox="1"/>
      </xdr:nvSpPr>
      <xdr:spPr>
        <a:xfrm>
          <a:off x="21075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158005</xdr:rowOff>
    </xdr:from>
    <xdr:ext cx="469744" cy="259045"/>
    <xdr:sp macro="" textlink="">
      <xdr:nvSpPr>
        <xdr:cNvPr id="831" name="n_2aveValue【消防施設】&#10;一人当たり面積"/>
        <xdr:cNvSpPr txBox="1"/>
      </xdr:nvSpPr>
      <xdr:spPr>
        <a:xfrm>
          <a:off x="20199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4842</xdr:rowOff>
    </xdr:from>
    <xdr:ext cx="469744" cy="259045"/>
    <xdr:sp macro="" textlink="">
      <xdr:nvSpPr>
        <xdr:cNvPr id="832" name="n_3aveValue【消防施設】&#10;一人当たり面積"/>
        <xdr:cNvSpPr txBox="1"/>
      </xdr:nvSpPr>
      <xdr:spPr>
        <a:xfrm>
          <a:off x="19310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33"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75455</xdr:rowOff>
    </xdr:from>
    <xdr:ext cx="469744" cy="259045"/>
    <xdr:sp macro="" textlink="">
      <xdr:nvSpPr>
        <xdr:cNvPr id="834" name="n_1main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128033</xdr:rowOff>
    </xdr:from>
    <xdr:ext cx="469744" cy="259045"/>
    <xdr:sp macro="" textlink="">
      <xdr:nvSpPr>
        <xdr:cNvPr id="835" name="n_2mainValue【消防施設】&#10;一人当たり面積"/>
        <xdr:cNvSpPr txBox="1"/>
      </xdr:nvSpPr>
      <xdr:spPr>
        <a:xfrm>
          <a:off x="20199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836" name="n_3mainValue【消防施設】&#10;一人当たり面積"/>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75455</xdr:rowOff>
    </xdr:from>
    <xdr:ext cx="469744" cy="259045"/>
    <xdr:sp macro="" textlink="">
      <xdr:nvSpPr>
        <xdr:cNvPr id="837" name="n_4mainValue【消防施設】&#10;一人当たり面積"/>
        <xdr:cNvSpPr txBox="1"/>
      </xdr:nvSpPr>
      <xdr:spPr>
        <a:xfrm>
          <a:off x="18421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63" name="直線コネクタ 862"/>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4"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5" name="直線コネクタ 864"/>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6"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7" name="直線コネクタ 866"/>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868" name="【庁舎】&#10;有形固定資産減価償却率平均値テキスト"/>
        <xdr:cNvSpPr txBox="1"/>
      </xdr:nvSpPr>
      <xdr:spPr>
        <a:xfrm>
          <a:off x="16357600"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9" name="フローチャート: 判断 868"/>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70" name="フローチャート: 判断 869"/>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1" name="フローチャート: 判断 870"/>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72" name="フローチャート: 判断 871"/>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73" name="フローチャート: 判断 872"/>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36830</xdr:rowOff>
    </xdr:from>
    <xdr:to>
      <xdr:col>85</xdr:col>
      <xdr:colOff>177800</xdr:colOff>
      <xdr:row>101</xdr:row>
      <xdr:rowOff>138430</xdr:rowOff>
    </xdr:to>
    <xdr:sp macro="" textlink="">
      <xdr:nvSpPr>
        <xdr:cNvPr id="879" name="楕円 878"/>
        <xdr:cNvSpPr/>
      </xdr:nvSpPr>
      <xdr:spPr>
        <a:xfrm>
          <a:off x="162687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59707</xdr:rowOff>
    </xdr:from>
    <xdr:ext cx="405111" cy="259045"/>
    <xdr:sp macro="" textlink="">
      <xdr:nvSpPr>
        <xdr:cNvPr id="880" name="【庁舎】&#10;有形固定資産減価償却率該当値テキスト"/>
        <xdr:cNvSpPr txBox="1"/>
      </xdr:nvSpPr>
      <xdr:spPr>
        <a:xfrm>
          <a:off x="16357600"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74386</xdr:rowOff>
    </xdr:from>
    <xdr:to>
      <xdr:col>81</xdr:col>
      <xdr:colOff>101600</xdr:colOff>
      <xdr:row>102</xdr:row>
      <xdr:rowOff>4536</xdr:rowOff>
    </xdr:to>
    <xdr:sp macro="" textlink="">
      <xdr:nvSpPr>
        <xdr:cNvPr id="881" name="楕円 880"/>
        <xdr:cNvSpPr/>
      </xdr:nvSpPr>
      <xdr:spPr>
        <a:xfrm>
          <a:off x="15430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87630</xdr:rowOff>
    </xdr:from>
    <xdr:to>
      <xdr:col>85</xdr:col>
      <xdr:colOff>127000</xdr:colOff>
      <xdr:row>101</xdr:row>
      <xdr:rowOff>125186</xdr:rowOff>
    </xdr:to>
    <xdr:cxnSp macro="">
      <xdr:nvCxnSpPr>
        <xdr:cNvPr id="882" name="直線コネクタ 881"/>
        <xdr:cNvCxnSpPr/>
      </xdr:nvCxnSpPr>
      <xdr:spPr>
        <a:xfrm flipV="1">
          <a:off x="15481300" y="1740408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90714</xdr:rowOff>
    </xdr:from>
    <xdr:to>
      <xdr:col>76</xdr:col>
      <xdr:colOff>165100</xdr:colOff>
      <xdr:row>102</xdr:row>
      <xdr:rowOff>20864</xdr:rowOff>
    </xdr:to>
    <xdr:sp macro="" textlink="">
      <xdr:nvSpPr>
        <xdr:cNvPr id="883" name="楕円 882"/>
        <xdr:cNvSpPr/>
      </xdr:nvSpPr>
      <xdr:spPr>
        <a:xfrm>
          <a:off x="14541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125186</xdr:rowOff>
    </xdr:from>
    <xdr:to>
      <xdr:col>81</xdr:col>
      <xdr:colOff>50800</xdr:colOff>
      <xdr:row>101</xdr:row>
      <xdr:rowOff>141514</xdr:rowOff>
    </xdr:to>
    <xdr:cxnSp macro="">
      <xdr:nvCxnSpPr>
        <xdr:cNvPr id="884" name="直線コネクタ 883"/>
        <xdr:cNvCxnSpPr/>
      </xdr:nvCxnSpPr>
      <xdr:spPr>
        <a:xfrm flipV="1">
          <a:off x="14592300" y="174416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59689</xdr:rowOff>
    </xdr:from>
    <xdr:to>
      <xdr:col>72</xdr:col>
      <xdr:colOff>38100</xdr:colOff>
      <xdr:row>101</xdr:row>
      <xdr:rowOff>161289</xdr:rowOff>
    </xdr:to>
    <xdr:sp macro="" textlink="">
      <xdr:nvSpPr>
        <xdr:cNvPr id="885" name="楕円 884"/>
        <xdr:cNvSpPr/>
      </xdr:nvSpPr>
      <xdr:spPr>
        <a:xfrm>
          <a:off x="13652500" y="1737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110489</xdr:rowOff>
    </xdr:from>
    <xdr:to>
      <xdr:col>76</xdr:col>
      <xdr:colOff>114300</xdr:colOff>
      <xdr:row>101</xdr:row>
      <xdr:rowOff>141514</xdr:rowOff>
    </xdr:to>
    <xdr:cxnSp macro="">
      <xdr:nvCxnSpPr>
        <xdr:cNvPr id="886" name="直線コネクタ 885"/>
        <xdr:cNvCxnSpPr/>
      </xdr:nvCxnSpPr>
      <xdr:spPr>
        <a:xfrm>
          <a:off x="13703300" y="174269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35198</xdr:rowOff>
    </xdr:from>
    <xdr:to>
      <xdr:col>67</xdr:col>
      <xdr:colOff>101600</xdr:colOff>
      <xdr:row>101</xdr:row>
      <xdr:rowOff>136798</xdr:rowOff>
    </xdr:to>
    <xdr:sp macro="" textlink="">
      <xdr:nvSpPr>
        <xdr:cNvPr id="887" name="楕円 886"/>
        <xdr:cNvSpPr/>
      </xdr:nvSpPr>
      <xdr:spPr>
        <a:xfrm>
          <a:off x="12763500" y="173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85998</xdr:rowOff>
    </xdr:from>
    <xdr:to>
      <xdr:col>71</xdr:col>
      <xdr:colOff>177800</xdr:colOff>
      <xdr:row>101</xdr:row>
      <xdr:rowOff>110489</xdr:rowOff>
    </xdr:to>
    <xdr:cxnSp macro="">
      <xdr:nvCxnSpPr>
        <xdr:cNvPr id="888" name="直線コネクタ 887"/>
        <xdr:cNvCxnSpPr/>
      </xdr:nvCxnSpPr>
      <xdr:spPr>
        <a:xfrm>
          <a:off x="12814300" y="174024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67508</xdr:rowOff>
    </xdr:from>
    <xdr:ext cx="405111" cy="259045"/>
    <xdr:sp macro="" textlink="">
      <xdr:nvSpPr>
        <xdr:cNvPr id="889" name="n_1aveValue【庁舎】&#10;有形固定資産減価償却率"/>
        <xdr:cNvSpPr txBox="1"/>
      </xdr:nvSpPr>
      <xdr:spPr>
        <a:xfrm>
          <a:off x="15266044" y="1789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98533</xdr:rowOff>
    </xdr:from>
    <xdr:ext cx="405111" cy="259045"/>
    <xdr:sp macro="" textlink="">
      <xdr:nvSpPr>
        <xdr:cNvPr id="890" name="n_2aveValue【庁舎】&#10;有形固定資産減価償却率"/>
        <xdr:cNvSpPr txBox="1"/>
      </xdr:nvSpPr>
      <xdr:spPr>
        <a:xfrm>
          <a:off x="14389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78939</xdr:rowOff>
    </xdr:from>
    <xdr:ext cx="405111" cy="259045"/>
    <xdr:sp macro="" textlink="">
      <xdr:nvSpPr>
        <xdr:cNvPr id="891" name="n_3aveValue【庁舎】&#10;有形固定資産減価償却率"/>
        <xdr:cNvSpPr txBox="1"/>
      </xdr:nvSpPr>
      <xdr:spPr>
        <a:xfrm>
          <a:off x="135007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892" name="n_4aveValue【庁舎】&#10;有形固定資産減価償却率"/>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21063</xdr:rowOff>
    </xdr:from>
    <xdr:ext cx="405111" cy="259045"/>
    <xdr:sp macro="" textlink="">
      <xdr:nvSpPr>
        <xdr:cNvPr id="893" name="n_1mainValue【庁舎】&#10;有形固定資産減価償却率"/>
        <xdr:cNvSpPr txBox="1"/>
      </xdr:nvSpPr>
      <xdr:spPr>
        <a:xfrm>
          <a:off x="152660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37391</xdr:rowOff>
    </xdr:from>
    <xdr:ext cx="405111" cy="259045"/>
    <xdr:sp macro="" textlink="">
      <xdr:nvSpPr>
        <xdr:cNvPr id="894" name="n_2mainValue【庁舎】&#10;有形固定資産減価償却率"/>
        <xdr:cNvSpPr txBox="1"/>
      </xdr:nvSpPr>
      <xdr:spPr>
        <a:xfrm>
          <a:off x="14389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6366</xdr:rowOff>
    </xdr:from>
    <xdr:ext cx="405111" cy="259045"/>
    <xdr:sp macro="" textlink="">
      <xdr:nvSpPr>
        <xdr:cNvPr id="895" name="n_3mainValue【庁舎】&#10;有形固定資産減価償却率"/>
        <xdr:cNvSpPr txBox="1"/>
      </xdr:nvSpPr>
      <xdr:spPr>
        <a:xfrm>
          <a:off x="13500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153325</xdr:rowOff>
    </xdr:from>
    <xdr:ext cx="405111" cy="259045"/>
    <xdr:sp macro="" textlink="">
      <xdr:nvSpPr>
        <xdr:cNvPr id="896" name="n_4mainValue【庁舎】&#10;有形固定資産減価償却率"/>
        <xdr:cNvSpPr txBox="1"/>
      </xdr:nvSpPr>
      <xdr:spPr>
        <a:xfrm>
          <a:off x="12611744" y="1712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22" name="直線コネクタ 921"/>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23"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24" name="直線コネクタ 923"/>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25"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6" name="直線コネクタ 92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77669</xdr:rowOff>
    </xdr:from>
    <xdr:ext cx="469744" cy="259045"/>
    <xdr:sp macro="" textlink="">
      <xdr:nvSpPr>
        <xdr:cNvPr id="927" name="【庁舎】&#10;一人当たり面積平均値テキスト"/>
        <xdr:cNvSpPr txBox="1"/>
      </xdr:nvSpPr>
      <xdr:spPr>
        <a:xfrm>
          <a:off x="22199600" y="18079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8" name="フローチャート: 判断 927"/>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9" name="フローチャート: 判断 928"/>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30" name="フローチャート: 判断 929"/>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31" name="フローチャート: 判断 930"/>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32" name="フローチャート: 判断 931"/>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938" name="楕円 937"/>
        <xdr:cNvSpPr/>
      </xdr:nvSpPr>
      <xdr:spPr>
        <a:xfrm>
          <a:off x="22110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78939</xdr:rowOff>
    </xdr:from>
    <xdr:ext cx="469744" cy="259045"/>
    <xdr:sp macro="" textlink="">
      <xdr:nvSpPr>
        <xdr:cNvPr id="939" name="【庁舎】&#10;一人当たり面積該当値テキスト"/>
        <xdr:cNvSpPr txBox="1"/>
      </xdr:nvSpPr>
      <xdr:spPr>
        <a:xfrm>
          <a:off x="22199600" y="1825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59689</xdr:rowOff>
    </xdr:from>
    <xdr:to>
      <xdr:col>112</xdr:col>
      <xdr:colOff>38100</xdr:colOff>
      <xdr:row>106</xdr:row>
      <xdr:rowOff>161289</xdr:rowOff>
    </xdr:to>
    <xdr:sp macro="" textlink="">
      <xdr:nvSpPr>
        <xdr:cNvPr id="940" name="楕円 939"/>
        <xdr:cNvSpPr/>
      </xdr:nvSpPr>
      <xdr:spPr>
        <a:xfrm>
          <a:off x="21272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151312</xdr:rowOff>
    </xdr:to>
    <xdr:cxnSp macro="">
      <xdr:nvCxnSpPr>
        <xdr:cNvPr id="941" name="直線コネクタ 940"/>
        <xdr:cNvCxnSpPr/>
      </xdr:nvCxnSpPr>
      <xdr:spPr>
        <a:xfrm>
          <a:off x="21323300" y="18284189"/>
          <a:ext cx="838200" cy="4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942" name="楕円 941"/>
        <xdr:cNvSpPr/>
      </xdr:nvSpPr>
      <xdr:spPr>
        <a:xfrm>
          <a:off x="2038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50074</xdr:rowOff>
    </xdr:from>
    <xdr:to>
      <xdr:col>111</xdr:col>
      <xdr:colOff>177800</xdr:colOff>
      <xdr:row>106</xdr:row>
      <xdr:rowOff>110489</xdr:rowOff>
    </xdr:to>
    <xdr:cxnSp macro="">
      <xdr:nvCxnSpPr>
        <xdr:cNvPr id="943" name="直線コネクタ 942"/>
        <xdr:cNvCxnSpPr/>
      </xdr:nvCxnSpPr>
      <xdr:spPr>
        <a:xfrm>
          <a:off x="20434300" y="18223774"/>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85816</xdr:rowOff>
    </xdr:from>
    <xdr:to>
      <xdr:col>102</xdr:col>
      <xdr:colOff>165100</xdr:colOff>
      <xdr:row>107</xdr:row>
      <xdr:rowOff>15966</xdr:rowOff>
    </xdr:to>
    <xdr:sp macro="" textlink="">
      <xdr:nvSpPr>
        <xdr:cNvPr id="944" name="楕円 943"/>
        <xdr:cNvSpPr/>
      </xdr:nvSpPr>
      <xdr:spPr>
        <a:xfrm>
          <a:off x="19494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50074</xdr:rowOff>
    </xdr:from>
    <xdr:to>
      <xdr:col>107</xdr:col>
      <xdr:colOff>50800</xdr:colOff>
      <xdr:row>106</xdr:row>
      <xdr:rowOff>136616</xdr:rowOff>
    </xdr:to>
    <xdr:cxnSp macro="">
      <xdr:nvCxnSpPr>
        <xdr:cNvPr id="945" name="直線コネクタ 944"/>
        <xdr:cNvCxnSpPr/>
      </xdr:nvCxnSpPr>
      <xdr:spPr>
        <a:xfrm flipV="1">
          <a:off x="19545300" y="18223774"/>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5806</xdr:rowOff>
    </xdr:from>
    <xdr:to>
      <xdr:col>98</xdr:col>
      <xdr:colOff>38100</xdr:colOff>
      <xdr:row>106</xdr:row>
      <xdr:rowOff>107406</xdr:rowOff>
    </xdr:to>
    <xdr:sp macro="" textlink="">
      <xdr:nvSpPr>
        <xdr:cNvPr id="946" name="楕円 945"/>
        <xdr:cNvSpPr/>
      </xdr:nvSpPr>
      <xdr:spPr>
        <a:xfrm>
          <a:off x="18605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56606</xdr:rowOff>
    </xdr:from>
    <xdr:to>
      <xdr:col>102</xdr:col>
      <xdr:colOff>114300</xdr:colOff>
      <xdr:row>106</xdr:row>
      <xdr:rowOff>136616</xdr:rowOff>
    </xdr:to>
    <xdr:cxnSp macro="">
      <xdr:nvCxnSpPr>
        <xdr:cNvPr id="947" name="直線コネクタ 946"/>
        <xdr:cNvCxnSpPr/>
      </xdr:nvCxnSpPr>
      <xdr:spPr>
        <a:xfrm>
          <a:off x="18656300" y="18230306"/>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48"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49"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50"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51"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6366</xdr:rowOff>
    </xdr:from>
    <xdr:ext cx="469744" cy="259045"/>
    <xdr:sp macro="" textlink="">
      <xdr:nvSpPr>
        <xdr:cNvPr id="952" name="n_1mainValue【庁舎】&#10;一人当たり面積"/>
        <xdr:cNvSpPr txBox="1"/>
      </xdr:nvSpPr>
      <xdr:spPr>
        <a:xfrm>
          <a:off x="210757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953" name="n_2mainValue【庁舎】&#10;一人当たり面積"/>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7093</xdr:rowOff>
    </xdr:from>
    <xdr:ext cx="469744" cy="259045"/>
    <xdr:sp macro="" textlink="">
      <xdr:nvSpPr>
        <xdr:cNvPr id="954" name="n_3mainValue【庁舎】&#10;一人当たり面積"/>
        <xdr:cNvSpPr txBox="1"/>
      </xdr:nvSpPr>
      <xdr:spPr>
        <a:xfrm>
          <a:off x="193104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123933</xdr:rowOff>
    </xdr:from>
    <xdr:ext cx="469744" cy="259045"/>
    <xdr:sp macro="" textlink="">
      <xdr:nvSpPr>
        <xdr:cNvPr id="955" name="n_4mainValue【庁舎】&#10;一人当たり面積"/>
        <xdr:cNvSpPr txBox="1"/>
      </xdr:nvSpPr>
      <xdr:spPr>
        <a:xfrm>
          <a:off x="184214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令和元年度中に、数値が大きく変動したのは図書館と市民会館の有形固定資産減価償却率である。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図書館の有形固定資産減価償却率が増加した要因は、固定資産台帳の修正によるものである。市民会館については、令和２年３月に新市民会館が完成したため、大きく減少することとなった。今後も公共施設等総合管理計画や下位計画である公共施設個別施設計画に基づき、集約化・複合化や除却、長寿命化等に務め、公共施設・インフラの適正な維持管理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65,249
152.60
35,523,458
34,248,404
1,242,070
17,851,844
35,203,745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前年並みを保ったものの、依然として類似団体の平均を</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人口が減少する中で少子高齢化は年々進んでおり、より効率的な行政運営に努めるほか、企業誘致や定住の促進、使用料・手数料の適正化、市税の徴収強化等により、自主財源の確保と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9" name="直線コネクタ 68"/>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105833</xdr:rowOff>
    </xdr:to>
    <xdr:cxnSp macro="">
      <xdr:nvCxnSpPr>
        <xdr:cNvPr id="72" name="直線コネクタ 71"/>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125942</xdr:rowOff>
    </xdr:to>
    <xdr:cxnSp macro="">
      <xdr:nvCxnSpPr>
        <xdr:cNvPr id="78" name="直線コネクタ 77"/>
        <xdr:cNvCxnSpPr/>
      </xdr:nvCxnSpPr>
      <xdr:spPr>
        <a:xfrm flipV="1">
          <a:off x="1447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157285</xdr:rowOff>
    </xdr:from>
    <xdr:ext cx="762000" cy="259045"/>
    <xdr:sp macro="" textlink="">
      <xdr:nvSpPr>
        <xdr:cNvPr id="82" name="テキスト ボックス 81"/>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普通交付税の増額等により、経常経費一般財源は</a:t>
          </a:r>
          <a:r>
            <a:rPr kumimoji="1" lang="en-US" altLang="ja-JP" sz="1300">
              <a:latin typeface="ＭＳ Ｐゴシック" panose="020B0600070205080204" pitchFamily="50" charset="-128"/>
              <a:ea typeface="ＭＳ Ｐゴシック" panose="020B0600070205080204" pitchFamily="50" charset="-128"/>
            </a:rPr>
            <a:t>282,602</a:t>
          </a:r>
          <a:r>
            <a:rPr kumimoji="1" lang="ja-JP" altLang="en-US" sz="1300">
              <a:latin typeface="ＭＳ Ｐゴシック" panose="020B0600070205080204" pitchFamily="50" charset="-128"/>
              <a:ea typeface="ＭＳ Ｐゴシック" panose="020B0600070205080204" pitchFamily="50" charset="-128"/>
            </a:rPr>
            <a:t>千円増額となっているが、それ以上に経常経費充当一般財源が増えた。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経常経費充当一般財源増加の主な要因として、補助費等の増額（</a:t>
          </a:r>
          <a:r>
            <a:rPr kumimoji="1" lang="en-US" altLang="ja-JP" sz="1300">
              <a:latin typeface="ＭＳ Ｐゴシック" panose="020B0600070205080204" pitchFamily="50" charset="-128"/>
              <a:ea typeface="ＭＳ Ｐゴシック" panose="020B0600070205080204" pitchFamily="50" charset="-128"/>
            </a:rPr>
            <a:t>351,891</a:t>
          </a:r>
          <a:r>
            <a:rPr kumimoji="1" lang="ja-JP" altLang="en-US" sz="1300">
              <a:latin typeface="ＭＳ Ｐゴシック" panose="020B0600070205080204" pitchFamily="50" charset="-128"/>
              <a:ea typeface="ＭＳ Ｐゴシック" panose="020B0600070205080204" pitchFamily="50" charset="-128"/>
            </a:rPr>
            <a:t>千円）、合併特例債等の償還による公債費の増額（</a:t>
          </a:r>
          <a:r>
            <a:rPr kumimoji="1" lang="en-US" altLang="ja-JP" sz="1300">
              <a:latin typeface="ＭＳ Ｐゴシック" panose="020B0600070205080204" pitchFamily="50" charset="-128"/>
              <a:ea typeface="ＭＳ Ｐゴシック" panose="020B0600070205080204" pitchFamily="50" charset="-128"/>
            </a:rPr>
            <a:t>168,940</a:t>
          </a:r>
          <a:r>
            <a:rPr kumimoji="1" lang="ja-JP" altLang="en-US" sz="1300">
              <a:latin typeface="ＭＳ Ｐゴシック" panose="020B0600070205080204" pitchFamily="50" charset="-128"/>
              <a:ea typeface="ＭＳ Ｐゴシック" panose="020B0600070205080204" pitchFamily="50" charset="-128"/>
            </a:rPr>
            <a:t>千円）が挙げられる。これにより経常収支比率が</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ポイント増加し、財政構造の弾力性がほぼ硬直している状況となっているため、令和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年度にかけて玉名市中期財政計画による行財政全体の適正化を図り、健全な財政運営を行う。</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91077</xdr:rowOff>
    </xdr:from>
    <xdr:to>
      <xdr:col>23</xdr:col>
      <xdr:colOff>133350</xdr:colOff>
      <xdr:row>65</xdr:row>
      <xdr:rowOff>147138</xdr:rowOff>
    </xdr:to>
    <xdr:cxnSp macro="">
      <xdr:nvCxnSpPr>
        <xdr:cNvPr id="134" name="直線コネクタ 133"/>
        <xdr:cNvCxnSpPr/>
      </xdr:nvCxnSpPr>
      <xdr:spPr>
        <a:xfrm>
          <a:off x="4114800" y="11063877"/>
          <a:ext cx="8382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151510</xdr:rowOff>
    </xdr:from>
    <xdr:ext cx="762000" cy="259045"/>
    <xdr:sp macro="" textlink="">
      <xdr:nvSpPr>
        <xdr:cNvPr id="135" name="財政構造の弾力性平均値テキスト"/>
        <xdr:cNvSpPr txBox="1"/>
      </xdr:nvSpPr>
      <xdr:spPr>
        <a:xfrm>
          <a:off x="5041900" y="1060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61685</xdr:rowOff>
    </xdr:from>
    <xdr:to>
      <xdr:col>19</xdr:col>
      <xdr:colOff>133350</xdr:colOff>
      <xdr:row>64</xdr:row>
      <xdr:rowOff>91077</xdr:rowOff>
    </xdr:to>
    <xdr:cxnSp macro="">
      <xdr:nvCxnSpPr>
        <xdr:cNvPr id="137" name="直線コネクタ 136"/>
        <xdr:cNvCxnSpPr/>
      </xdr:nvCxnSpPr>
      <xdr:spPr>
        <a:xfrm>
          <a:off x="3225800" y="10691585"/>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33944</xdr:rowOff>
    </xdr:from>
    <xdr:ext cx="736600" cy="259045"/>
    <xdr:sp macro="" textlink="">
      <xdr:nvSpPr>
        <xdr:cNvPr id="139" name="テキスト ボックス 138"/>
        <xdr:cNvSpPr txBox="1"/>
      </xdr:nvSpPr>
      <xdr:spPr>
        <a:xfrm>
          <a:off x="3733800" y="1049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34109</xdr:rowOff>
    </xdr:from>
    <xdr:to>
      <xdr:col>15</xdr:col>
      <xdr:colOff>82550</xdr:colOff>
      <xdr:row>62</xdr:row>
      <xdr:rowOff>61685</xdr:rowOff>
    </xdr:to>
    <xdr:cxnSp macro="">
      <xdr:nvCxnSpPr>
        <xdr:cNvPr id="140" name="直線コネクタ 139"/>
        <xdr:cNvCxnSpPr/>
      </xdr:nvCxnSpPr>
      <xdr:spPr>
        <a:xfrm>
          <a:off x="2336800" y="106640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40096</xdr:rowOff>
    </xdr:from>
    <xdr:to>
      <xdr:col>11</xdr:col>
      <xdr:colOff>31750</xdr:colOff>
      <xdr:row>62</xdr:row>
      <xdr:rowOff>34109</xdr:rowOff>
    </xdr:to>
    <xdr:cxnSp macro="">
      <xdr:nvCxnSpPr>
        <xdr:cNvPr id="143" name="直線コネクタ 142"/>
        <xdr:cNvCxnSpPr/>
      </xdr:nvCxnSpPr>
      <xdr:spPr>
        <a:xfrm>
          <a:off x="1447800" y="10498546"/>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110144</xdr:rowOff>
    </xdr:from>
    <xdr:ext cx="762000" cy="259045"/>
    <xdr:sp macro="" textlink="">
      <xdr:nvSpPr>
        <xdr:cNvPr id="147" name="テキスト ボックス 146"/>
        <xdr:cNvSpPr txBox="1"/>
      </xdr:nvSpPr>
      <xdr:spPr>
        <a:xfrm>
          <a:off x="1066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96338</xdr:rowOff>
    </xdr:from>
    <xdr:to>
      <xdr:col>23</xdr:col>
      <xdr:colOff>184150</xdr:colOff>
      <xdr:row>66</xdr:row>
      <xdr:rowOff>26488</xdr:rowOff>
    </xdr:to>
    <xdr:sp macro="" textlink="">
      <xdr:nvSpPr>
        <xdr:cNvPr id="153" name="楕円 152"/>
        <xdr:cNvSpPr/>
      </xdr:nvSpPr>
      <xdr:spPr>
        <a:xfrm>
          <a:off x="4902200" y="1124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163665</xdr:rowOff>
    </xdr:from>
    <xdr:ext cx="762000" cy="259045"/>
    <xdr:sp macro="" textlink="">
      <xdr:nvSpPr>
        <xdr:cNvPr id="154" name="財政構造の弾力性該当値テキスト"/>
        <xdr:cNvSpPr txBox="1"/>
      </xdr:nvSpPr>
      <xdr:spPr>
        <a:xfrm>
          <a:off x="5041900" y="1113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40277</xdr:rowOff>
    </xdr:from>
    <xdr:to>
      <xdr:col>19</xdr:col>
      <xdr:colOff>184150</xdr:colOff>
      <xdr:row>64</xdr:row>
      <xdr:rowOff>141877</xdr:rowOff>
    </xdr:to>
    <xdr:sp macro="" textlink="">
      <xdr:nvSpPr>
        <xdr:cNvPr id="155" name="楕円 154"/>
        <xdr:cNvSpPr/>
      </xdr:nvSpPr>
      <xdr:spPr>
        <a:xfrm>
          <a:off x="4064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126654</xdr:rowOff>
    </xdr:from>
    <xdr:ext cx="736600" cy="259045"/>
    <xdr:sp macro="" textlink="">
      <xdr:nvSpPr>
        <xdr:cNvPr id="156" name="テキスト ボックス 155"/>
        <xdr:cNvSpPr txBox="1"/>
      </xdr:nvSpPr>
      <xdr:spPr>
        <a:xfrm>
          <a:off x="3733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7" name="楕円 156"/>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122662</xdr:rowOff>
    </xdr:from>
    <xdr:ext cx="762000" cy="259045"/>
    <xdr:sp macro="" textlink="">
      <xdr:nvSpPr>
        <xdr:cNvPr id="158" name="テキスト ボックス 157"/>
        <xdr:cNvSpPr txBox="1"/>
      </xdr:nvSpPr>
      <xdr:spPr>
        <a:xfrm>
          <a:off x="2844800" y="1040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154759</xdr:rowOff>
    </xdr:from>
    <xdr:to>
      <xdr:col>11</xdr:col>
      <xdr:colOff>82550</xdr:colOff>
      <xdr:row>62</xdr:row>
      <xdr:rowOff>84909</xdr:rowOff>
    </xdr:to>
    <xdr:sp macro="" textlink="">
      <xdr:nvSpPr>
        <xdr:cNvPr id="159" name="楕円 158"/>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69686</xdr:rowOff>
    </xdr:from>
    <xdr:ext cx="762000" cy="259045"/>
    <xdr:sp macro="" textlink="">
      <xdr:nvSpPr>
        <xdr:cNvPr id="160" name="テキスト ボックス 159"/>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160746</xdr:rowOff>
    </xdr:from>
    <xdr:to>
      <xdr:col>7</xdr:col>
      <xdr:colOff>31750</xdr:colOff>
      <xdr:row>61</xdr:row>
      <xdr:rowOff>90896</xdr:rowOff>
    </xdr:to>
    <xdr:sp macro="" textlink="">
      <xdr:nvSpPr>
        <xdr:cNvPr id="161" name="楕円 160"/>
        <xdr:cNvSpPr/>
      </xdr:nvSpPr>
      <xdr:spPr>
        <a:xfrm>
          <a:off x="1397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101073</xdr:rowOff>
    </xdr:from>
    <xdr:ext cx="762000" cy="259045"/>
    <xdr:sp macro="" textlink="">
      <xdr:nvSpPr>
        <xdr:cNvPr id="162" name="テキスト ボックス 161"/>
        <xdr:cNvSpPr txBox="1"/>
      </xdr:nvSpPr>
      <xdr:spPr>
        <a:xfrm>
          <a:off x="1066800" y="1021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a:t>
          </a:r>
          <a:r>
            <a:rPr kumimoji="1" lang="en-US" altLang="ja-JP" sz="1300">
              <a:latin typeface="ＭＳ Ｐゴシック" panose="020B0600070205080204" pitchFamily="50" charset="-128"/>
              <a:ea typeface="ＭＳ Ｐゴシック" panose="020B0600070205080204" pitchFamily="50" charset="-128"/>
            </a:rPr>
            <a:t>23,958</a:t>
          </a:r>
          <a:r>
            <a:rPr kumimoji="1" lang="ja-JP" altLang="en-US" sz="1300">
              <a:latin typeface="ＭＳ Ｐゴシック" panose="020B0600070205080204" pitchFamily="50" charset="-128"/>
              <a:ea typeface="ＭＳ Ｐゴシック" panose="020B0600070205080204" pitchFamily="50" charset="-128"/>
            </a:rPr>
            <a:t>円低くなっているが、ごみ処理業務や消防業務を一部事務組合で行っているためであり、一部事務組合負担金のうち人件費や物件費に充当される部分を振り替えると実際の額は増加する。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年度は対前年度比で</a:t>
          </a:r>
          <a:r>
            <a:rPr kumimoji="1" lang="en-US" altLang="ja-JP" sz="1300">
              <a:latin typeface="ＭＳ Ｐゴシック" panose="020B0600070205080204" pitchFamily="50" charset="-128"/>
              <a:ea typeface="ＭＳ Ｐゴシック" panose="020B0600070205080204" pitchFamily="50" charset="-128"/>
            </a:rPr>
            <a:t>10,329</a:t>
          </a:r>
          <a:r>
            <a:rPr kumimoji="1" lang="ja-JP" altLang="en-US" sz="1300">
              <a:latin typeface="ＭＳ Ｐゴシック" panose="020B0600070205080204" pitchFamily="50" charset="-128"/>
              <a:ea typeface="ＭＳ Ｐゴシック" panose="020B0600070205080204" pitchFamily="50" charset="-128"/>
            </a:rPr>
            <a:t>円の増となっており、その主な要因は、職員数の増加やキラリかがやけ玉名応援寄附金推進事業の業務委託料の増額が挙げられる。今後は、玉名市中期財政計画等に基づき、行財政改革を強力に推進し、財政健全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76329</xdr:rowOff>
    </xdr:from>
    <xdr:to>
      <xdr:col>23</xdr:col>
      <xdr:colOff>133350</xdr:colOff>
      <xdr:row>82</xdr:row>
      <xdr:rowOff>4575</xdr:rowOff>
    </xdr:to>
    <xdr:cxnSp macro="">
      <xdr:nvCxnSpPr>
        <xdr:cNvPr id="195" name="直線コネクタ 194"/>
        <xdr:cNvCxnSpPr/>
      </xdr:nvCxnSpPr>
      <xdr:spPr>
        <a:xfrm>
          <a:off x="4114800" y="13963779"/>
          <a:ext cx="838200" cy="99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76329</xdr:rowOff>
    </xdr:from>
    <xdr:to>
      <xdr:col>19</xdr:col>
      <xdr:colOff>133350</xdr:colOff>
      <xdr:row>81</xdr:row>
      <xdr:rowOff>78925</xdr:rowOff>
    </xdr:to>
    <xdr:cxnSp macro="">
      <xdr:nvCxnSpPr>
        <xdr:cNvPr id="198" name="直線コネクタ 197"/>
        <xdr:cNvCxnSpPr/>
      </xdr:nvCxnSpPr>
      <xdr:spPr>
        <a:xfrm flipV="1">
          <a:off x="3225800" y="13963779"/>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29787</xdr:rowOff>
    </xdr:from>
    <xdr:to>
      <xdr:col>15</xdr:col>
      <xdr:colOff>82550</xdr:colOff>
      <xdr:row>81</xdr:row>
      <xdr:rowOff>78925</xdr:rowOff>
    </xdr:to>
    <xdr:cxnSp macro="">
      <xdr:nvCxnSpPr>
        <xdr:cNvPr id="201" name="直線コネクタ 200"/>
        <xdr:cNvCxnSpPr/>
      </xdr:nvCxnSpPr>
      <xdr:spPr>
        <a:xfrm>
          <a:off x="2336800" y="13917237"/>
          <a:ext cx="889000" cy="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16776</xdr:rowOff>
    </xdr:from>
    <xdr:to>
      <xdr:col>11</xdr:col>
      <xdr:colOff>31750</xdr:colOff>
      <xdr:row>81</xdr:row>
      <xdr:rowOff>29787</xdr:rowOff>
    </xdr:to>
    <xdr:cxnSp macro="">
      <xdr:nvCxnSpPr>
        <xdr:cNvPr id="204" name="直線コネクタ 203"/>
        <xdr:cNvCxnSpPr/>
      </xdr:nvCxnSpPr>
      <xdr:spPr>
        <a:xfrm>
          <a:off x="1447800" y="13904226"/>
          <a:ext cx="889000" cy="1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125225</xdr:rowOff>
    </xdr:from>
    <xdr:to>
      <xdr:col>23</xdr:col>
      <xdr:colOff>184150</xdr:colOff>
      <xdr:row>82</xdr:row>
      <xdr:rowOff>55375</xdr:rowOff>
    </xdr:to>
    <xdr:sp macro="" textlink="">
      <xdr:nvSpPr>
        <xdr:cNvPr id="214" name="楕円 213"/>
        <xdr:cNvSpPr/>
      </xdr:nvSpPr>
      <xdr:spPr>
        <a:xfrm>
          <a:off x="4902200" y="140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141752</xdr:rowOff>
    </xdr:from>
    <xdr:ext cx="762000" cy="259045"/>
    <xdr:sp macro="" textlink="">
      <xdr:nvSpPr>
        <xdr:cNvPr id="215" name="人件費・物件費等の状況該当値テキスト"/>
        <xdr:cNvSpPr txBox="1"/>
      </xdr:nvSpPr>
      <xdr:spPr>
        <a:xfrm>
          <a:off x="5041900" y="138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25529</xdr:rowOff>
    </xdr:from>
    <xdr:to>
      <xdr:col>19</xdr:col>
      <xdr:colOff>184150</xdr:colOff>
      <xdr:row>81</xdr:row>
      <xdr:rowOff>127129</xdr:rowOff>
    </xdr:to>
    <xdr:sp macro="" textlink="">
      <xdr:nvSpPr>
        <xdr:cNvPr id="216" name="楕円 215"/>
        <xdr:cNvSpPr/>
      </xdr:nvSpPr>
      <xdr:spPr>
        <a:xfrm>
          <a:off x="4064000" y="1391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137306</xdr:rowOff>
    </xdr:from>
    <xdr:ext cx="736600" cy="259045"/>
    <xdr:sp macro="" textlink="">
      <xdr:nvSpPr>
        <xdr:cNvPr id="217" name="テキスト ボックス 216"/>
        <xdr:cNvSpPr txBox="1"/>
      </xdr:nvSpPr>
      <xdr:spPr>
        <a:xfrm>
          <a:off x="3733800" y="13681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28125</xdr:rowOff>
    </xdr:from>
    <xdr:to>
      <xdr:col>15</xdr:col>
      <xdr:colOff>133350</xdr:colOff>
      <xdr:row>81</xdr:row>
      <xdr:rowOff>129725</xdr:rowOff>
    </xdr:to>
    <xdr:sp macro="" textlink="">
      <xdr:nvSpPr>
        <xdr:cNvPr id="218" name="楕円 217"/>
        <xdr:cNvSpPr/>
      </xdr:nvSpPr>
      <xdr:spPr>
        <a:xfrm>
          <a:off x="3175000" y="139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139902</xdr:rowOff>
    </xdr:from>
    <xdr:ext cx="762000" cy="259045"/>
    <xdr:sp macro="" textlink="">
      <xdr:nvSpPr>
        <xdr:cNvPr id="219" name="テキスト ボックス 218"/>
        <xdr:cNvSpPr txBox="1"/>
      </xdr:nvSpPr>
      <xdr:spPr>
        <a:xfrm>
          <a:off x="2844800" y="1368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150437</xdr:rowOff>
    </xdr:from>
    <xdr:to>
      <xdr:col>11</xdr:col>
      <xdr:colOff>82550</xdr:colOff>
      <xdr:row>81</xdr:row>
      <xdr:rowOff>80587</xdr:rowOff>
    </xdr:to>
    <xdr:sp macro="" textlink="">
      <xdr:nvSpPr>
        <xdr:cNvPr id="220" name="楕円 219"/>
        <xdr:cNvSpPr/>
      </xdr:nvSpPr>
      <xdr:spPr>
        <a:xfrm>
          <a:off x="2286000" y="138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90764</xdr:rowOff>
    </xdr:from>
    <xdr:ext cx="762000" cy="259045"/>
    <xdr:sp macro="" textlink="">
      <xdr:nvSpPr>
        <xdr:cNvPr id="221" name="テキスト ボックス 220"/>
        <xdr:cNvSpPr txBox="1"/>
      </xdr:nvSpPr>
      <xdr:spPr>
        <a:xfrm>
          <a:off x="1955800" y="1363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137426</xdr:rowOff>
    </xdr:from>
    <xdr:to>
      <xdr:col>7</xdr:col>
      <xdr:colOff>31750</xdr:colOff>
      <xdr:row>81</xdr:row>
      <xdr:rowOff>67576</xdr:rowOff>
    </xdr:to>
    <xdr:sp macro="" textlink="">
      <xdr:nvSpPr>
        <xdr:cNvPr id="222" name="楕円 221"/>
        <xdr:cNvSpPr/>
      </xdr:nvSpPr>
      <xdr:spPr>
        <a:xfrm>
          <a:off x="1397000" y="1385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77753</xdr:rowOff>
    </xdr:from>
    <xdr:ext cx="762000" cy="259045"/>
    <xdr:sp macro="" textlink="">
      <xdr:nvSpPr>
        <xdr:cNvPr id="223" name="テキスト ボックス 222"/>
        <xdr:cNvSpPr txBox="1"/>
      </xdr:nvSpPr>
      <xdr:spPr>
        <a:xfrm>
          <a:off x="1066800" y="1362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年連続で低下しており、その主な要因は採用・退職に係る職員構成の変動によるところが大きい。</a:t>
          </a:r>
        </a:p>
        <a:p>
          <a:r>
            <a:rPr kumimoji="1" lang="ja-JP" altLang="en-US" sz="1300">
              <a:latin typeface="ＭＳ Ｐゴシック" panose="020B0600070205080204" pitchFamily="50" charset="-128"/>
              <a:ea typeface="ＭＳ Ｐゴシック" panose="020B0600070205080204" pitchFamily="50" charset="-128"/>
            </a:rPr>
            <a:t>　近年、市のラスパイレス指数は類似団体の平均値を上回って推移してきたが、令和元年度ではその現象が逆転することになった。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67129</xdr:rowOff>
    </xdr:to>
    <xdr:cxnSp macro="">
      <xdr:nvCxnSpPr>
        <xdr:cNvPr id="259" name="直線コネクタ 258"/>
        <xdr:cNvCxnSpPr/>
      </xdr:nvCxnSpPr>
      <xdr:spPr>
        <a:xfrm flipV="1">
          <a:off x="16179800" y="14760121"/>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118836</xdr:rowOff>
    </xdr:to>
    <xdr:cxnSp macro="">
      <xdr:nvCxnSpPr>
        <xdr:cNvPr id="262" name="直線コネクタ 261"/>
        <xdr:cNvCxnSpPr/>
      </xdr:nvCxnSpPr>
      <xdr:spPr>
        <a:xfrm flipV="1">
          <a:off x="15290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86</xdr:row>
      <xdr:rowOff>170543</xdr:rowOff>
    </xdr:to>
    <xdr:cxnSp macro="">
      <xdr:nvCxnSpPr>
        <xdr:cNvPr id="265" name="直線コネクタ 264"/>
        <xdr:cNvCxnSpPr/>
      </xdr:nvCxnSpPr>
      <xdr:spPr>
        <a:xfrm flipV="1">
          <a:off x="14401800" y="1486353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68" name="直線コネクタ 267"/>
        <xdr:cNvCxnSpPr/>
      </xdr:nvCxnSpPr>
      <xdr:spPr>
        <a:xfrm flipV="1">
          <a:off x="13512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72" name="テキスト ボックス 271"/>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78" name="楕円 277"/>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152598</xdr:rowOff>
    </xdr:from>
    <xdr:ext cx="762000" cy="259045"/>
    <xdr:sp macro="" textlink="">
      <xdr:nvSpPr>
        <xdr:cNvPr id="279" name="給与水準   （国との比較）該当値テキスト"/>
        <xdr:cNvSpPr txBox="1"/>
      </xdr:nvSpPr>
      <xdr:spPr>
        <a:xfrm>
          <a:off x="171069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80" name="楕円 279"/>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81" name="テキスト ボックス 280"/>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2" name="楕円 281"/>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3" name="テキスト ボックス 28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4" name="楕円 283"/>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5" name="テキスト ボックス 284"/>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6" name="楕円 285"/>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7" name="テキスト ボックス 286"/>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前年度から職員数は若干減少しており、人口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人当たりの職員数も</a:t>
          </a:r>
          <a:r>
            <a:rPr kumimoji="1" lang="en-US" altLang="ja-JP" sz="1300">
              <a:latin typeface="ＭＳ Ｐゴシック" panose="020B0600070205080204" pitchFamily="50" charset="-128"/>
              <a:ea typeface="ＭＳ Ｐゴシック" panose="020B0600070205080204" pitchFamily="50" charset="-128"/>
            </a:rPr>
            <a:t>7.23</a:t>
          </a:r>
          <a:r>
            <a:rPr kumimoji="1" lang="ja-JP" altLang="en-US" sz="1300">
              <a:latin typeface="ＭＳ Ｐゴシック" panose="020B0600070205080204" pitchFamily="50" charset="-128"/>
              <a:ea typeface="ＭＳ Ｐゴシック" panose="020B0600070205080204" pitchFamily="50" charset="-128"/>
            </a:rPr>
            <a:t>人と前年度比</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人減少となった。</a:t>
          </a:r>
        </a:p>
        <a:p>
          <a:r>
            <a:rPr kumimoji="1" lang="ja-JP" altLang="en-US" sz="1300">
              <a:latin typeface="ＭＳ Ｐゴシック" panose="020B0600070205080204" pitchFamily="50" charset="-128"/>
              <a:ea typeface="ＭＳ Ｐゴシック" panose="020B0600070205080204" pitchFamily="50" charset="-128"/>
            </a:rPr>
            <a:t>　今後も同程度の数値で推移していくものと思われる。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132262</xdr:rowOff>
    </xdr:from>
    <xdr:to>
      <xdr:col>81</xdr:col>
      <xdr:colOff>44450</xdr:colOff>
      <xdr:row>60</xdr:row>
      <xdr:rowOff>135709</xdr:rowOff>
    </xdr:to>
    <xdr:cxnSp macro="">
      <xdr:nvCxnSpPr>
        <xdr:cNvPr id="324" name="直線コネクタ 323"/>
        <xdr:cNvCxnSpPr/>
      </xdr:nvCxnSpPr>
      <xdr:spPr>
        <a:xfrm flipV="1">
          <a:off x="16179800" y="1041926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88598</xdr:rowOff>
    </xdr:from>
    <xdr:to>
      <xdr:col>77</xdr:col>
      <xdr:colOff>44450</xdr:colOff>
      <xdr:row>60</xdr:row>
      <xdr:rowOff>135709</xdr:rowOff>
    </xdr:to>
    <xdr:cxnSp macro="">
      <xdr:nvCxnSpPr>
        <xdr:cNvPr id="327" name="直線コネクタ 326"/>
        <xdr:cNvCxnSpPr/>
      </xdr:nvCxnSpPr>
      <xdr:spPr>
        <a:xfrm>
          <a:off x="15290800" y="1037559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79405</xdr:rowOff>
    </xdr:from>
    <xdr:to>
      <xdr:col>72</xdr:col>
      <xdr:colOff>203200</xdr:colOff>
      <xdr:row>60</xdr:row>
      <xdr:rowOff>88598</xdr:rowOff>
    </xdr:to>
    <xdr:cxnSp macro="">
      <xdr:nvCxnSpPr>
        <xdr:cNvPr id="330" name="直線コネクタ 329"/>
        <xdr:cNvCxnSpPr/>
      </xdr:nvCxnSpPr>
      <xdr:spPr>
        <a:xfrm>
          <a:off x="14401800" y="10366405"/>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54126</xdr:rowOff>
    </xdr:from>
    <xdr:to>
      <xdr:col>68</xdr:col>
      <xdr:colOff>152400</xdr:colOff>
      <xdr:row>60</xdr:row>
      <xdr:rowOff>79405</xdr:rowOff>
    </xdr:to>
    <xdr:cxnSp macro="">
      <xdr:nvCxnSpPr>
        <xdr:cNvPr id="333" name="直線コネクタ 332"/>
        <xdr:cNvCxnSpPr/>
      </xdr:nvCxnSpPr>
      <xdr:spPr>
        <a:xfrm>
          <a:off x="13512800" y="10341126"/>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81462</xdr:rowOff>
    </xdr:from>
    <xdr:to>
      <xdr:col>81</xdr:col>
      <xdr:colOff>95250</xdr:colOff>
      <xdr:row>61</xdr:row>
      <xdr:rowOff>11612</xdr:rowOff>
    </xdr:to>
    <xdr:sp macro="" textlink="">
      <xdr:nvSpPr>
        <xdr:cNvPr id="343" name="楕円 342"/>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97989</xdr:rowOff>
    </xdr:from>
    <xdr:ext cx="762000" cy="259045"/>
    <xdr:sp macro="" textlink="">
      <xdr:nvSpPr>
        <xdr:cNvPr id="344" name="定員管理の状況該当値テキスト"/>
        <xdr:cNvSpPr txBox="1"/>
      </xdr:nvSpPr>
      <xdr:spPr>
        <a:xfrm>
          <a:off x="17106900" y="102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84909</xdr:rowOff>
    </xdr:from>
    <xdr:to>
      <xdr:col>77</xdr:col>
      <xdr:colOff>95250</xdr:colOff>
      <xdr:row>61</xdr:row>
      <xdr:rowOff>15059</xdr:rowOff>
    </xdr:to>
    <xdr:sp macro="" textlink="">
      <xdr:nvSpPr>
        <xdr:cNvPr id="345" name="楕円 344"/>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46" name="テキスト ボックス 345"/>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37798</xdr:rowOff>
    </xdr:from>
    <xdr:to>
      <xdr:col>73</xdr:col>
      <xdr:colOff>44450</xdr:colOff>
      <xdr:row>60</xdr:row>
      <xdr:rowOff>139398</xdr:rowOff>
    </xdr:to>
    <xdr:sp macro="" textlink="">
      <xdr:nvSpPr>
        <xdr:cNvPr id="347" name="楕円 346"/>
        <xdr:cNvSpPr/>
      </xdr:nvSpPr>
      <xdr:spPr>
        <a:xfrm>
          <a:off x="15240000" y="1032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149575</xdr:rowOff>
    </xdr:from>
    <xdr:ext cx="762000" cy="259045"/>
    <xdr:sp macro="" textlink="">
      <xdr:nvSpPr>
        <xdr:cNvPr id="348" name="テキスト ボックス 347"/>
        <xdr:cNvSpPr txBox="1"/>
      </xdr:nvSpPr>
      <xdr:spPr>
        <a:xfrm>
          <a:off x="14909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28605</xdr:rowOff>
    </xdr:from>
    <xdr:to>
      <xdr:col>68</xdr:col>
      <xdr:colOff>203200</xdr:colOff>
      <xdr:row>60</xdr:row>
      <xdr:rowOff>130205</xdr:rowOff>
    </xdr:to>
    <xdr:sp macro="" textlink="">
      <xdr:nvSpPr>
        <xdr:cNvPr id="349" name="楕円 348"/>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140382</xdr:rowOff>
    </xdr:from>
    <xdr:ext cx="762000" cy="259045"/>
    <xdr:sp macro="" textlink="">
      <xdr:nvSpPr>
        <xdr:cNvPr id="350" name="テキスト ボックス 349"/>
        <xdr:cNvSpPr txBox="1"/>
      </xdr:nvSpPr>
      <xdr:spPr>
        <a:xfrm>
          <a:off x="14020800" y="1008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3326</xdr:rowOff>
    </xdr:from>
    <xdr:to>
      <xdr:col>64</xdr:col>
      <xdr:colOff>152400</xdr:colOff>
      <xdr:row>60</xdr:row>
      <xdr:rowOff>104926</xdr:rowOff>
    </xdr:to>
    <xdr:sp macro="" textlink="">
      <xdr:nvSpPr>
        <xdr:cNvPr id="351" name="楕円 350"/>
        <xdr:cNvSpPr/>
      </xdr:nvSpPr>
      <xdr:spPr>
        <a:xfrm>
          <a:off x="13462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115103</xdr:rowOff>
    </xdr:from>
    <xdr:ext cx="762000" cy="259045"/>
    <xdr:sp macro="" textlink="">
      <xdr:nvSpPr>
        <xdr:cNvPr id="352" name="テキスト ボックス 351"/>
        <xdr:cNvSpPr txBox="1"/>
      </xdr:nvSpPr>
      <xdr:spPr>
        <a:xfrm>
          <a:off x="13131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合併特例債及び臨時財政対策債の償還金の増により元利償還金は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百万円増となっているが、公営企業（主に水道事業）の地方債償還の財源に充てたと認められる繰入金は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百万円減、一部事務組合等の起こした地方債に充てたと認められる負担金は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また、普通交付税が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百万円増、標準税収入額は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百万円減となり、実質公債費比率は前年度から単年度で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ヵ年の平均値は横ばいとなった。</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24493</xdr:rowOff>
    </xdr:to>
    <xdr:cxnSp macro="">
      <xdr:nvCxnSpPr>
        <xdr:cNvPr id="388" name="直線コネクタ 387"/>
        <xdr:cNvCxnSpPr/>
      </xdr:nvCxnSpPr>
      <xdr:spPr>
        <a:xfrm>
          <a:off x="16179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35983</xdr:rowOff>
    </xdr:to>
    <xdr:cxnSp macro="">
      <xdr:nvCxnSpPr>
        <xdr:cNvPr id="391" name="直線コネクタ 390"/>
        <xdr:cNvCxnSpPr/>
      </xdr:nvCxnSpPr>
      <xdr:spPr>
        <a:xfrm flipV="1">
          <a:off x="15290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81945</xdr:rowOff>
    </xdr:to>
    <xdr:cxnSp macro="">
      <xdr:nvCxnSpPr>
        <xdr:cNvPr id="394" name="直線コネクタ 393"/>
        <xdr:cNvCxnSpPr/>
      </xdr:nvCxnSpPr>
      <xdr:spPr>
        <a:xfrm flipV="1">
          <a:off x="14401800" y="7065433"/>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42</xdr:row>
      <xdr:rowOff>13909</xdr:rowOff>
    </xdr:to>
    <xdr:cxnSp macro="">
      <xdr:nvCxnSpPr>
        <xdr:cNvPr id="397" name="直線コネクタ 396"/>
        <xdr:cNvCxnSpPr/>
      </xdr:nvCxnSpPr>
      <xdr:spPr>
        <a:xfrm flipV="1">
          <a:off x="13512800" y="7111395"/>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7" name="楕円 406"/>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8"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409" name="楕円 408"/>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410" name="テキスト ボックス 409"/>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11" name="楕円 410"/>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12" name="テキスト ボックス 411"/>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3" name="楕円 412"/>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4" name="テキスト ボックス 413"/>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5" name="楕円 414"/>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6" name="テキスト ボックス 415"/>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公営企業債等繰入見込額は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百万円減少したものの、有明広域行政事務組合、くまもと県北病院機構設立組合への組合負担等見込額の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百万円増等により、将来負担額は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一方、基準財政需要額算入見込額の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百万円増等により充当可能財源も</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百万円の増となっているため、将来負担比率は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ただし、病院事業債の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年度同意額約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百万円のうち、約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年度に事業実施予定のため、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年度の将来負担比率が大幅に増加することが予想される。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87812</xdr:rowOff>
    </xdr:from>
    <xdr:to>
      <xdr:col>81</xdr:col>
      <xdr:colOff>44450</xdr:colOff>
      <xdr:row>13</xdr:row>
      <xdr:rowOff>160201</xdr:rowOff>
    </xdr:to>
    <xdr:cxnSp macro="">
      <xdr:nvCxnSpPr>
        <xdr:cNvPr id="452" name="直線コネクタ 451"/>
        <xdr:cNvCxnSpPr/>
      </xdr:nvCxnSpPr>
      <xdr:spPr>
        <a:xfrm flipV="1">
          <a:off x="16179800" y="2316662"/>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97323</xdr:rowOff>
    </xdr:from>
    <xdr:ext cx="762000" cy="259045"/>
    <xdr:sp macro="" textlink="">
      <xdr:nvSpPr>
        <xdr:cNvPr id="453" name="将来負担の状況平均値テキスト"/>
        <xdr:cNvSpPr txBox="1"/>
      </xdr:nvSpPr>
      <xdr:spPr>
        <a:xfrm>
          <a:off x="17106900" y="2497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151009</xdr:rowOff>
    </xdr:from>
    <xdr:to>
      <xdr:col>77</xdr:col>
      <xdr:colOff>44450</xdr:colOff>
      <xdr:row>13</xdr:row>
      <xdr:rowOff>160201</xdr:rowOff>
    </xdr:to>
    <xdr:cxnSp macro="">
      <xdr:nvCxnSpPr>
        <xdr:cNvPr id="455" name="直線コネクタ 454"/>
        <xdr:cNvCxnSpPr/>
      </xdr:nvCxnSpPr>
      <xdr:spPr>
        <a:xfrm>
          <a:off x="15290800" y="2379859"/>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68899</xdr:rowOff>
    </xdr:from>
    <xdr:ext cx="736600" cy="259045"/>
    <xdr:sp macro="" textlink="">
      <xdr:nvSpPr>
        <xdr:cNvPr id="457" name="テキスト ボックス 456"/>
        <xdr:cNvSpPr txBox="1"/>
      </xdr:nvSpPr>
      <xdr:spPr>
        <a:xfrm>
          <a:off x="15798800" y="2640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151009</xdr:rowOff>
    </xdr:from>
    <xdr:to>
      <xdr:col>72</xdr:col>
      <xdr:colOff>203200</xdr:colOff>
      <xdr:row>14</xdr:row>
      <xdr:rowOff>92166</xdr:rowOff>
    </xdr:to>
    <xdr:cxnSp macro="">
      <xdr:nvCxnSpPr>
        <xdr:cNvPr id="458" name="直線コネクタ 457"/>
        <xdr:cNvCxnSpPr/>
      </xdr:nvCxnSpPr>
      <xdr:spPr>
        <a:xfrm flipV="1">
          <a:off x="14401800" y="237985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0" name="テキスト ボックス 459"/>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15179</xdr:rowOff>
    </xdr:from>
    <xdr:to>
      <xdr:col>68</xdr:col>
      <xdr:colOff>152400</xdr:colOff>
      <xdr:row>14</xdr:row>
      <xdr:rowOff>92166</xdr:rowOff>
    </xdr:to>
    <xdr:cxnSp macro="">
      <xdr:nvCxnSpPr>
        <xdr:cNvPr id="461" name="直線コネクタ 460"/>
        <xdr:cNvCxnSpPr/>
      </xdr:nvCxnSpPr>
      <xdr:spPr>
        <a:xfrm>
          <a:off x="13512800" y="2415479"/>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150482</xdr:rowOff>
    </xdr:from>
    <xdr:ext cx="762000" cy="259045"/>
    <xdr:sp macro="" textlink="">
      <xdr:nvSpPr>
        <xdr:cNvPr id="463" name="テキスト ボックス 462"/>
        <xdr:cNvSpPr txBox="1"/>
      </xdr:nvSpPr>
      <xdr:spPr>
        <a:xfrm>
          <a:off x="14020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53720</xdr:rowOff>
    </xdr:from>
    <xdr:ext cx="762000" cy="259045"/>
    <xdr:sp macro="" textlink="">
      <xdr:nvSpPr>
        <xdr:cNvPr id="465" name="テキスト ボックス 464"/>
        <xdr:cNvSpPr txBox="1"/>
      </xdr:nvSpPr>
      <xdr:spPr>
        <a:xfrm>
          <a:off x="131318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37012</xdr:rowOff>
    </xdr:from>
    <xdr:to>
      <xdr:col>81</xdr:col>
      <xdr:colOff>95250</xdr:colOff>
      <xdr:row>13</xdr:row>
      <xdr:rowOff>138612</xdr:rowOff>
    </xdr:to>
    <xdr:sp macro="" textlink="">
      <xdr:nvSpPr>
        <xdr:cNvPr id="471" name="楕円 470"/>
        <xdr:cNvSpPr/>
      </xdr:nvSpPr>
      <xdr:spPr>
        <a:xfrm>
          <a:off x="16967200" y="226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129739</xdr:rowOff>
    </xdr:from>
    <xdr:ext cx="762000" cy="259045"/>
    <xdr:sp macro="" textlink="">
      <xdr:nvSpPr>
        <xdr:cNvPr id="472" name="将来負担の状況該当値テキスト"/>
        <xdr:cNvSpPr txBox="1"/>
      </xdr:nvSpPr>
      <xdr:spPr>
        <a:xfrm>
          <a:off x="17106900" y="218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109401</xdr:rowOff>
    </xdr:from>
    <xdr:to>
      <xdr:col>77</xdr:col>
      <xdr:colOff>95250</xdr:colOff>
      <xdr:row>14</xdr:row>
      <xdr:rowOff>39551</xdr:rowOff>
    </xdr:to>
    <xdr:sp macro="" textlink="">
      <xdr:nvSpPr>
        <xdr:cNvPr id="473" name="楕円 472"/>
        <xdr:cNvSpPr/>
      </xdr:nvSpPr>
      <xdr:spPr>
        <a:xfrm>
          <a:off x="16129000" y="23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49728</xdr:rowOff>
    </xdr:from>
    <xdr:ext cx="736600" cy="259045"/>
    <xdr:sp macro="" textlink="">
      <xdr:nvSpPr>
        <xdr:cNvPr id="474" name="テキスト ボックス 473"/>
        <xdr:cNvSpPr txBox="1"/>
      </xdr:nvSpPr>
      <xdr:spPr>
        <a:xfrm>
          <a:off x="15798800" y="210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75" name="楕円 474"/>
        <xdr:cNvSpPr/>
      </xdr:nvSpPr>
      <xdr:spPr>
        <a:xfrm>
          <a:off x="15240000" y="232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76" name="テキスト ボックス 475"/>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41366</xdr:rowOff>
    </xdr:from>
    <xdr:to>
      <xdr:col>68</xdr:col>
      <xdr:colOff>203200</xdr:colOff>
      <xdr:row>14</xdr:row>
      <xdr:rowOff>142966</xdr:rowOff>
    </xdr:to>
    <xdr:sp macro="" textlink="">
      <xdr:nvSpPr>
        <xdr:cNvPr id="477" name="楕円 476"/>
        <xdr:cNvSpPr/>
      </xdr:nvSpPr>
      <xdr:spPr>
        <a:xfrm>
          <a:off x="14351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153143</xdr:rowOff>
    </xdr:from>
    <xdr:ext cx="762000" cy="259045"/>
    <xdr:sp macro="" textlink="">
      <xdr:nvSpPr>
        <xdr:cNvPr id="478" name="テキスト ボックス 477"/>
        <xdr:cNvSpPr txBox="1"/>
      </xdr:nvSpPr>
      <xdr:spPr>
        <a:xfrm>
          <a:off x="14020800" y="22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135829</xdr:rowOff>
    </xdr:from>
    <xdr:to>
      <xdr:col>64</xdr:col>
      <xdr:colOff>152400</xdr:colOff>
      <xdr:row>14</xdr:row>
      <xdr:rowOff>65979</xdr:rowOff>
    </xdr:to>
    <xdr:sp macro="" textlink="">
      <xdr:nvSpPr>
        <xdr:cNvPr id="479" name="楕円 478"/>
        <xdr:cNvSpPr/>
      </xdr:nvSpPr>
      <xdr:spPr>
        <a:xfrm>
          <a:off x="13462000" y="23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76156</xdr:rowOff>
    </xdr:from>
    <xdr:ext cx="762000" cy="259045"/>
    <xdr:sp macro="" textlink="">
      <xdr:nvSpPr>
        <xdr:cNvPr id="480" name="テキスト ボックス 479"/>
        <xdr:cNvSpPr txBox="1"/>
      </xdr:nvSpPr>
      <xdr:spPr>
        <a:xfrm>
          <a:off x="13131800" y="213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65,249
152.60
35,523,458
34,248,404
1,242,070
17,851,844
35,203,745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経常一般人件費は、職員数の増員（</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名増）により、昨年度に比べて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88,100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千円の増額となった。</a:t>
          </a:r>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年度は、一般職非常勤職員が会計年度任用職員になることによる人件費の増加が見込まれる。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168910</xdr:rowOff>
    </xdr:to>
    <xdr:cxnSp macro="">
      <xdr:nvCxnSpPr>
        <xdr:cNvPr id="66" name="直線コネクタ 65"/>
        <xdr:cNvCxnSpPr/>
      </xdr:nvCxnSpPr>
      <xdr:spPr>
        <a:xfrm>
          <a:off x="3987800" y="616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161290</xdr:rowOff>
    </xdr:to>
    <xdr:cxnSp macro="">
      <xdr:nvCxnSpPr>
        <xdr:cNvPr id="69" name="直線コネクタ 68"/>
        <xdr:cNvCxnSpPr/>
      </xdr:nvCxnSpPr>
      <xdr:spPr>
        <a:xfrm>
          <a:off x="3098800" y="611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115570</xdr:rowOff>
    </xdr:from>
    <xdr:to>
      <xdr:col>15</xdr:col>
      <xdr:colOff>98425</xdr:colOff>
      <xdr:row>35</xdr:row>
      <xdr:rowOff>130810</xdr:rowOff>
    </xdr:to>
    <xdr:cxnSp macro="">
      <xdr:nvCxnSpPr>
        <xdr:cNvPr id="72" name="直線コネクタ 71"/>
        <xdr:cNvCxnSpPr/>
      </xdr:nvCxnSpPr>
      <xdr:spPr>
        <a:xfrm flipV="1">
          <a:off x="2209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35</xdr:row>
      <xdr:rowOff>130810</xdr:rowOff>
    </xdr:to>
    <xdr:cxnSp macro="">
      <xdr:nvCxnSpPr>
        <xdr:cNvPr id="75" name="直線コネクタ 74"/>
        <xdr:cNvCxnSpPr/>
      </xdr:nvCxnSpPr>
      <xdr:spPr>
        <a:xfrm>
          <a:off x="1320800" y="6101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物件費については、特に大きな増減があった要因はなく、前年並みとなった。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今後は、施設の老朽化等による維持管理に係る経費の増加が見込まれる。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170434</xdr:rowOff>
    </xdr:from>
    <xdr:to>
      <xdr:col>82</xdr:col>
      <xdr:colOff>107950</xdr:colOff>
      <xdr:row>14</xdr:row>
      <xdr:rowOff>8128</xdr:rowOff>
    </xdr:to>
    <xdr:cxnSp macro="">
      <xdr:nvCxnSpPr>
        <xdr:cNvPr id="125" name="直線コネクタ 124"/>
        <xdr:cNvCxnSpPr/>
      </xdr:nvCxnSpPr>
      <xdr:spPr>
        <a:xfrm flipV="1">
          <a:off x="15671800" y="23992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87139</xdr:rowOff>
    </xdr:from>
    <xdr:ext cx="762000" cy="259045"/>
    <xdr:sp macro="" textlink="">
      <xdr:nvSpPr>
        <xdr:cNvPr id="126" name="物件費平均値テキスト"/>
        <xdr:cNvSpPr txBox="1"/>
      </xdr:nvSpPr>
      <xdr:spPr>
        <a:xfrm>
          <a:off x="16598900" y="2658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xdr:rowOff>
    </xdr:from>
    <xdr:to>
      <xdr:col>78</xdr:col>
      <xdr:colOff>69850</xdr:colOff>
      <xdr:row>14</xdr:row>
      <xdr:rowOff>26416</xdr:rowOff>
    </xdr:to>
    <xdr:cxnSp macro="">
      <xdr:nvCxnSpPr>
        <xdr:cNvPr id="128" name="直線コネクタ 127"/>
        <xdr:cNvCxnSpPr/>
      </xdr:nvCxnSpPr>
      <xdr:spPr>
        <a:xfrm flipV="1">
          <a:off x="14782800" y="2408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30" name="テキスト ボックス 129"/>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26416</xdr:rowOff>
    </xdr:from>
    <xdr:to>
      <xdr:col>73</xdr:col>
      <xdr:colOff>180975</xdr:colOff>
      <xdr:row>14</xdr:row>
      <xdr:rowOff>26416</xdr:rowOff>
    </xdr:to>
    <xdr:cxnSp macro="">
      <xdr:nvCxnSpPr>
        <xdr:cNvPr id="131" name="直線コネクタ 130"/>
        <xdr:cNvCxnSpPr/>
      </xdr:nvCxnSpPr>
      <xdr:spPr>
        <a:xfrm>
          <a:off x="13893800" y="2426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146575</xdr:rowOff>
    </xdr:from>
    <xdr:ext cx="762000" cy="259045"/>
    <xdr:sp macro="" textlink="">
      <xdr:nvSpPr>
        <xdr:cNvPr id="133" name="テキスト ボックス 132"/>
        <xdr:cNvSpPr txBox="1"/>
      </xdr:nvSpPr>
      <xdr:spPr>
        <a:xfrm>
          <a:off x="14401800" y="271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152146</xdr:rowOff>
    </xdr:from>
    <xdr:to>
      <xdr:col>69</xdr:col>
      <xdr:colOff>92075</xdr:colOff>
      <xdr:row>14</xdr:row>
      <xdr:rowOff>26416</xdr:rowOff>
    </xdr:to>
    <xdr:cxnSp macro="">
      <xdr:nvCxnSpPr>
        <xdr:cNvPr id="134" name="直線コネクタ 133"/>
        <xdr:cNvCxnSpPr/>
      </xdr:nvCxnSpPr>
      <xdr:spPr>
        <a:xfrm>
          <a:off x="13004800" y="2380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119143</xdr:rowOff>
    </xdr:from>
    <xdr:ext cx="762000" cy="259045"/>
    <xdr:sp macro="" textlink="">
      <xdr:nvSpPr>
        <xdr:cNvPr id="136" name="テキスト ボックス 135"/>
        <xdr:cNvSpPr txBox="1"/>
      </xdr:nvSpPr>
      <xdr:spPr>
        <a:xfrm>
          <a:off x="13512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119634</xdr:rowOff>
    </xdr:from>
    <xdr:to>
      <xdr:col>82</xdr:col>
      <xdr:colOff>158750</xdr:colOff>
      <xdr:row>14</xdr:row>
      <xdr:rowOff>49784</xdr:rowOff>
    </xdr:to>
    <xdr:sp macro="" textlink="">
      <xdr:nvSpPr>
        <xdr:cNvPr id="144" name="楕円 143"/>
        <xdr:cNvSpPr/>
      </xdr:nvSpPr>
      <xdr:spPr>
        <a:xfrm>
          <a:off x="164592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136161</xdr:rowOff>
    </xdr:from>
    <xdr:ext cx="762000" cy="259045"/>
    <xdr:sp macro="" textlink="">
      <xdr:nvSpPr>
        <xdr:cNvPr id="145" name="物件費該当値テキスト"/>
        <xdr:cNvSpPr txBox="1"/>
      </xdr:nvSpPr>
      <xdr:spPr>
        <a:xfrm>
          <a:off x="16598900" y="219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128778</xdr:rowOff>
    </xdr:from>
    <xdr:to>
      <xdr:col>78</xdr:col>
      <xdr:colOff>120650</xdr:colOff>
      <xdr:row>14</xdr:row>
      <xdr:rowOff>58928</xdr:rowOff>
    </xdr:to>
    <xdr:sp macro="" textlink="">
      <xdr:nvSpPr>
        <xdr:cNvPr id="146" name="楕円 145"/>
        <xdr:cNvSpPr/>
      </xdr:nvSpPr>
      <xdr:spPr>
        <a:xfrm>
          <a:off x="15621000" y="2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69105</xdr:rowOff>
    </xdr:from>
    <xdr:ext cx="736600" cy="259045"/>
    <xdr:sp macro="" textlink="">
      <xdr:nvSpPr>
        <xdr:cNvPr id="147" name="テキスト ボックス 146"/>
        <xdr:cNvSpPr txBox="1"/>
      </xdr:nvSpPr>
      <xdr:spPr>
        <a:xfrm>
          <a:off x="15290800" y="2126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147066</xdr:rowOff>
    </xdr:from>
    <xdr:to>
      <xdr:col>74</xdr:col>
      <xdr:colOff>31750</xdr:colOff>
      <xdr:row>14</xdr:row>
      <xdr:rowOff>77216</xdr:rowOff>
    </xdr:to>
    <xdr:sp macro="" textlink="">
      <xdr:nvSpPr>
        <xdr:cNvPr id="148" name="楕円 147"/>
        <xdr:cNvSpPr/>
      </xdr:nvSpPr>
      <xdr:spPr>
        <a:xfrm>
          <a:off x="14732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49" name="テキスト ボックス 148"/>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147066</xdr:rowOff>
    </xdr:from>
    <xdr:to>
      <xdr:col>69</xdr:col>
      <xdr:colOff>142875</xdr:colOff>
      <xdr:row>14</xdr:row>
      <xdr:rowOff>77216</xdr:rowOff>
    </xdr:to>
    <xdr:sp macro="" textlink="">
      <xdr:nvSpPr>
        <xdr:cNvPr id="150" name="楕円 149"/>
        <xdr:cNvSpPr/>
      </xdr:nvSpPr>
      <xdr:spPr>
        <a:xfrm>
          <a:off x="138430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87393</xdr:rowOff>
    </xdr:from>
    <xdr:ext cx="762000" cy="259045"/>
    <xdr:sp macro="" textlink="">
      <xdr:nvSpPr>
        <xdr:cNvPr id="151" name="テキスト ボックス 150"/>
        <xdr:cNvSpPr txBox="1"/>
      </xdr:nvSpPr>
      <xdr:spPr>
        <a:xfrm>
          <a:off x="13512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ポイント増加した主な要因は、児童扶養手当の支給回数変更に伴う調整により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51,447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千円、子ども医療費を償還払いから現物給付へ変更したことによる影響額として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千円増加したことが挙げられる。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今後も高齢化の進行や社会保障施策の充実と共に増加が続く見込みではあるが、審査の適正化や単独事業の見直し等を行い、サービスの質を確保しつつ、経費の抑制に努めていく。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35560</xdr:rowOff>
    </xdr:from>
    <xdr:to>
      <xdr:col>24</xdr:col>
      <xdr:colOff>25400</xdr:colOff>
      <xdr:row>56</xdr:row>
      <xdr:rowOff>58420</xdr:rowOff>
    </xdr:to>
    <xdr:cxnSp macro="">
      <xdr:nvCxnSpPr>
        <xdr:cNvPr id="186" name="直線コネクタ 185"/>
        <xdr:cNvCxnSpPr/>
      </xdr:nvCxnSpPr>
      <xdr:spPr>
        <a:xfrm>
          <a:off x="3987800" y="9636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81297</xdr:rowOff>
    </xdr:from>
    <xdr:ext cx="762000" cy="259045"/>
    <xdr:sp macro="" textlink="">
      <xdr:nvSpPr>
        <xdr:cNvPr id="187" name="扶助費平均値テキスト"/>
        <xdr:cNvSpPr txBox="1"/>
      </xdr:nvSpPr>
      <xdr:spPr>
        <a:xfrm>
          <a:off x="4914900" y="9339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35560</xdr:rowOff>
    </xdr:to>
    <xdr:cxnSp macro="">
      <xdr:nvCxnSpPr>
        <xdr:cNvPr id="189" name="直線コネクタ 188"/>
        <xdr:cNvCxnSpPr/>
      </xdr:nvCxnSpPr>
      <xdr:spPr>
        <a:xfrm>
          <a:off x="3098800" y="95224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138447</xdr:rowOff>
    </xdr:from>
    <xdr:ext cx="736600" cy="259045"/>
    <xdr:sp macro="" textlink="">
      <xdr:nvSpPr>
        <xdr:cNvPr id="191" name="テキスト ボックス 190"/>
        <xdr:cNvSpPr txBox="1"/>
      </xdr:nvSpPr>
      <xdr:spPr>
        <a:xfrm>
          <a:off x="3606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92710</xdr:rowOff>
    </xdr:to>
    <xdr:cxnSp macro="">
      <xdr:nvCxnSpPr>
        <xdr:cNvPr id="192" name="直線コネクタ 191"/>
        <xdr:cNvCxnSpPr/>
      </xdr:nvCxnSpPr>
      <xdr:spPr>
        <a:xfrm>
          <a:off x="2209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4" name="テキスト ボックス 193"/>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xdr:rowOff>
    </xdr:from>
    <xdr:to>
      <xdr:col>11</xdr:col>
      <xdr:colOff>9525</xdr:colOff>
      <xdr:row>55</xdr:row>
      <xdr:rowOff>92710</xdr:rowOff>
    </xdr:to>
    <xdr:cxnSp macro="">
      <xdr:nvCxnSpPr>
        <xdr:cNvPr id="195" name="直線コネクタ 194"/>
        <xdr:cNvCxnSpPr/>
      </xdr:nvCxnSpPr>
      <xdr:spPr>
        <a:xfrm>
          <a:off x="1320800" y="94386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7" name="テキスト ボックス 196"/>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199" name="テキスト ボックス 198"/>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205" name="楕円 204"/>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206"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156210</xdr:rowOff>
    </xdr:from>
    <xdr:to>
      <xdr:col>20</xdr:col>
      <xdr:colOff>38100</xdr:colOff>
      <xdr:row>56</xdr:row>
      <xdr:rowOff>86360</xdr:rowOff>
    </xdr:to>
    <xdr:sp macro="" textlink="">
      <xdr:nvSpPr>
        <xdr:cNvPr id="207" name="楕円 206"/>
        <xdr:cNvSpPr/>
      </xdr:nvSpPr>
      <xdr:spPr>
        <a:xfrm>
          <a:off x="3937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71137</xdr:rowOff>
    </xdr:from>
    <xdr:ext cx="736600" cy="259045"/>
    <xdr:sp macro="" textlink="">
      <xdr:nvSpPr>
        <xdr:cNvPr id="208" name="テキスト ボックス 207"/>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128287</xdr:rowOff>
    </xdr:from>
    <xdr:ext cx="762000" cy="259045"/>
    <xdr:sp macro="" textlink="">
      <xdr:nvSpPr>
        <xdr:cNvPr id="210" name="テキスト ボックス 209"/>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1" name="楕円 210"/>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128287</xdr:rowOff>
    </xdr:from>
    <xdr:ext cx="762000" cy="259045"/>
    <xdr:sp macro="" textlink="">
      <xdr:nvSpPr>
        <xdr:cNvPr id="212" name="テキスト ボックス 211"/>
        <xdr:cNvSpPr txBox="1"/>
      </xdr:nvSpPr>
      <xdr:spPr>
        <a:xfrm>
          <a:off x="1828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13" name="楕円 212"/>
        <xdr:cNvSpPr/>
      </xdr:nvSpPr>
      <xdr:spPr>
        <a:xfrm>
          <a:off x="1270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14" name="テキスト ボックス 213"/>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ポイントの増となった要因としては、介護保険事業会計繰出金等が増え、経常一般繰出金が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44,735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千円の増額となったことが挙げられる。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国保、後期、介護特別会計への繰出金は社会保障経費の伸びと共に今後も増加が見込まれる。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64951</xdr:rowOff>
    </xdr:from>
    <xdr:to>
      <xdr:col>82</xdr:col>
      <xdr:colOff>107950</xdr:colOff>
      <xdr:row>56</xdr:row>
      <xdr:rowOff>110672</xdr:rowOff>
    </xdr:to>
    <xdr:cxnSp macro="">
      <xdr:nvCxnSpPr>
        <xdr:cNvPr id="249" name="直線コネクタ 248"/>
        <xdr:cNvCxnSpPr/>
      </xdr:nvCxnSpPr>
      <xdr:spPr>
        <a:xfrm>
          <a:off x="15671800" y="966615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37210</xdr:rowOff>
    </xdr:from>
    <xdr:ext cx="762000" cy="259045"/>
    <xdr:sp macro="" textlink="">
      <xdr:nvSpPr>
        <xdr:cNvPr id="250" name="その他平均値テキスト"/>
        <xdr:cNvSpPr txBox="1"/>
      </xdr:nvSpPr>
      <xdr:spPr>
        <a:xfrm>
          <a:off x="16598900" y="946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19231</xdr:rowOff>
    </xdr:from>
    <xdr:to>
      <xdr:col>78</xdr:col>
      <xdr:colOff>69850</xdr:colOff>
      <xdr:row>56</xdr:row>
      <xdr:rowOff>64951</xdr:rowOff>
    </xdr:to>
    <xdr:cxnSp macro="">
      <xdr:nvCxnSpPr>
        <xdr:cNvPr id="252" name="直線コネクタ 251"/>
        <xdr:cNvCxnSpPr/>
      </xdr:nvCxnSpPr>
      <xdr:spPr>
        <a:xfrm>
          <a:off x="14782800" y="96204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19231</xdr:rowOff>
    </xdr:from>
    <xdr:to>
      <xdr:col>73</xdr:col>
      <xdr:colOff>180975</xdr:colOff>
      <xdr:row>56</xdr:row>
      <xdr:rowOff>19231</xdr:rowOff>
    </xdr:to>
    <xdr:cxnSp macro="">
      <xdr:nvCxnSpPr>
        <xdr:cNvPr id="255" name="直線コネクタ 254"/>
        <xdr:cNvCxnSpPr/>
      </xdr:nvCxnSpPr>
      <xdr:spPr>
        <a:xfrm>
          <a:off x="13893800" y="96204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158024</xdr:rowOff>
    </xdr:from>
    <xdr:to>
      <xdr:col>69</xdr:col>
      <xdr:colOff>92075</xdr:colOff>
      <xdr:row>56</xdr:row>
      <xdr:rowOff>19231</xdr:rowOff>
    </xdr:to>
    <xdr:cxnSp macro="">
      <xdr:nvCxnSpPr>
        <xdr:cNvPr id="258" name="直線コネクタ 257"/>
        <xdr:cNvCxnSpPr/>
      </xdr:nvCxnSpPr>
      <xdr:spPr>
        <a:xfrm>
          <a:off x="13004800" y="95877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62" name="テキスト ボックス 261"/>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8" name="楕円 267"/>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69" name="その他該当値テキスト"/>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14151</xdr:rowOff>
    </xdr:from>
    <xdr:to>
      <xdr:col>78</xdr:col>
      <xdr:colOff>120650</xdr:colOff>
      <xdr:row>56</xdr:row>
      <xdr:rowOff>115751</xdr:rowOff>
    </xdr:to>
    <xdr:sp macro="" textlink="">
      <xdr:nvSpPr>
        <xdr:cNvPr id="270" name="楕円 269"/>
        <xdr:cNvSpPr/>
      </xdr:nvSpPr>
      <xdr:spPr>
        <a:xfrm>
          <a:off x="15621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125928</xdr:rowOff>
    </xdr:from>
    <xdr:ext cx="736600" cy="259045"/>
    <xdr:sp macro="" textlink="">
      <xdr:nvSpPr>
        <xdr:cNvPr id="271" name="テキスト ボックス 270"/>
        <xdr:cNvSpPr txBox="1"/>
      </xdr:nvSpPr>
      <xdr:spPr>
        <a:xfrm>
          <a:off x="15290800" y="9384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139881</xdr:rowOff>
    </xdr:from>
    <xdr:to>
      <xdr:col>74</xdr:col>
      <xdr:colOff>31750</xdr:colOff>
      <xdr:row>56</xdr:row>
      <xdr:rowOff>70031</xdr:rowOff>
    </xdr:to>
    <xdr:sp macro="" textlink="">
      <xdr:nvSpPr>
        <xdr:cNvPr id="272" name="楕円 271"/>
        <xdr:cNvSpPr/>
      </xdr:nvSpPr>
      <xdr:spPr>
        <a:xfrm>
          <a:off x="14732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73" name="テキスト ボックス 272"/>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139881</xdr:rowOff>
    </xdr:from>
    <xdr:to>
      <xdr:col>69</xdr:col>
      <xdr:colOff>142875</xdr:colOff>
      <xdr:row>56</xdr:row>
      <xdr:rowOff>70031</xdr:rowOff>
    </xdr:to>
    <xdr:sp macro="" textlink="">
      <xdr:nvSpPr>
        <xdr:cNvPr id="274" name="楕円 273"/>
        <xdr:cNvSpPr/>
      </xdr:nvSpPr>
      <xdr:spPr>
        <a:xfrm>
          <a:off x="13843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80208</xdr:rowOff>
    </xdr:from>
    <xdr:ext cx="762000" cy="259045"/>
    <xdr:sp macro="" textlink="">
      <xdr:nvSpPr>
        <xdr:cNvPr id="275" name="テキスト ボックス 274"/>
        <xdr:cNvSpPr txBox="1"/>
      </xdr:nvSpPr>
      <xdr:spPr>
        <a:xfrm>
          <a:off x="13512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76" name="楕円 275"/>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77" name="テキスト ボックス 276"/>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類似団体の平均を大きく上回るのは、一部事務組合や公営企業会計への負担金・補助金が高額であるためである。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対前年比は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ポイント増加しており、主な要因はくまもと県北病院機構運営費負担金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170,754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千円、有明広域行政事務組合消防費負担金</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93,800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千円等一部事務組合負担金の増額によるものである。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49276</xdr:rowOff>
    </xdr:to>
    <xdr:cxnSp macro="">
      <xdr:nvCxnSpPr>
        <xdr:cNvPr id="307" name="直線コネクタ 306"/>
        <xdr:cNvCxnSpPr/>
      </xdr:nvCxnSpPr>
      <xdr:spPr>
        <a:xfrm>
          <a:off x="15671800" y="648665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143002</xdr:rowOff>
    </xdr:to>
    <xdr:cxnSp macro="">
      <xdr:nvCxnSpPr>
        <xdr:cNvPr id="310" name="直線コネクタ 309"/>
        <xdr:cNvCxnSpPr/>
      </xdr:nvCxnSpPr>
      <xdr:spPr>
        <a:xfrm>
          <a:off x="14782800" y="64135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78994</xdr:rowOff>
    </xdr:to>
    <xdr:cxnSp macro="">
      <xdr:nvCxnSpPr>
        <xdr:cNvPr id="313" name="直線コネクタ 312"/>
        <xdr:cNvCxnSpPr/>
      </xdr:nvCxnSpPr>
      <xdr:spPr>
        <a:xfrm flipV="1">
          <a:off x="13893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78994</xdr:rowOff>
    </xdr:from>
    <xdr:to>
      <xdr:col>69</xdr:col>
      <xdr:colOff>92075</xdr:colOff>
      <xdr:row>37</xdr:row>
      <xdr:rowOff>88138</xdr:rowOff>
    </xdr:to>
    <xdr:cxnSp macro="">
      <xdr:nvCxnSpPr>
        <xdr:cNvPr id="316" name="直線コネクタ 315"/>
        <xdr:cNvCxnSpPr/>
      </xdr:nvCxnSpPr>
      <xdr:spPr>
        <a:xfrm flipV="1">
          <a:off x="13004800" y="6422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0" name="テキスト ボックス 319"/>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6" name="楕円 325"/>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7" name="補助費等該当値テキスト"/>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8" name="楕円 327"/>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9" name="テキスト ボックス 328"/>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0" name="楕円 32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1" name="テキスト ボックス 330"/>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28194</xdr:rowOff>
    </xdr:from>
    <xdr:to>
      <xdr:col>69</xdr:col>
      <xdr:colOff>142875</xdr:colOff>
      <xdr:row>37</xdr:row>
      <xdr:rowOff>129794</xdr:rowOff>
    </xdr:to>
    <xdr:sp macro="" textlink="">
      <xdr:nvSpPr>
        <xdr:cNvPr id="332" name="楕円 331"/>
        <xdr:cNvSpPr/>
      </xdr:nvSpPr>
      <xdr:spPr>
        <a:xfrm>
          <a:off x="13843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114571</xdr:rowOff>
    </xdr:from>
    <xdr:ext cx="762000" cy="259045"/>
    <xdr:sp macro="" textlink="">
      <xdr:nvSpPr>
        <xdr:cNvPr id="333" name="テキスト ボックス 332"/>
        <xdr:cNvSpPr txBox="1"/>
      </xdr:nvSpPr>
      <xdr:spPr>
        <a:xfrm>
          <a:off x="13512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4" name="楕円 333"/>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5" name="テキスト ボックス 334"/>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公債費増加の主な要因は、前年に引き続き、合併特例債及び臨時財政対策債の償還額が増加したことである。地方道路等整備事業債を始め、償還が終了する地方債もあるものの、結果として増となった。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近年の投資的経費の伸びに伴い、地方債発行額が公債費を上回る状況が続いているが、中期財政計画による計画的な地方債発行に努め、併せて基金の取崩しも行いながら公債費の抑制を図っていく。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48623</xdr:rowOff>
    </xdr:from>
    <xdr:to>
      <xdr:col>24</xdr:col>
      <xdr:colOff>25400</xdr:colOff>
      <xdr:row>78</xdr:row>
      <xdr:rowOff>87812</xdr:rowOff>
    </xdr:to>
    <xdr:cxnSp macro="">
      <xdr:nvCxnSpPr>
        <xdr:cNvPr id="370" name="直線コネクタ 369"/>
        <xdr:cNvCxnSpPr/>
      </xdr:nvCxnSpPr>
      <xdr:spPr>
        <a:xfrm>
          <a:off x="3987800" y="134217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141695</xdr:rowOff>
    </xdr:from>
    <xdr:to>
      <xdr:col>19</xdr:col>
      <xdr:colOff>187325</xdr:colOff>
      <xdr:row>78</xdr:row>
      <xdr:rowOff>48623</xdr:rowOff>
    </xdr:to>
    <xdr:cxnSp macro="">
      <xdr:nvCxnSpPr>
        <xdr:cNvPr id="373" name="直線コネクタ 372"/>
        <xdr:cNvCxnSpPr/>
      </xdr:nvCxnSpPr>
      <xdr:spPr>
        <a:xfrm>
          <a:off x="3098800" y="13343345"/>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89444</xdr:rowOff>
    </xdr:from>
    <xdr:to>
      <xdr:col>15</xdr:col>
      <xdr:colOff>98425</xdr:colOff>
      <xdr:row>77</xdr:row>
      <xdr:rowOff>141695</xdr:rowOff>
    </xdr:to>
    <xdr:cxnSp macro="">
      <xdr:nvCxnSpPr>
        <xdr:cNvPr id="376" name="直線コネクタ 375"/>
        <xdr:cNvCxnSpPr/>
      </xdr:nvCxnSpPr>
      <xdr:spPr>
        <a:xfrm>
          <a:off x="2209800" y="1329109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82913</xdr:rowOff>
    </xdr:from>
    <xdr:to>
      <xdr:col>11</xdr:col>
      <xdr:colOff>9525</xdr:colOff>
      <xdr:row>77</xdr:row>
      <xdr:rowOff>89444</xdr:rowOff>
    </xdr:to>
    <xdr:cxnSp macro="">
      <xdr:nvCxnSpPr>
        <xdr:cNvPr id="379" name="直線コネクタ 378"/>
        <xdr:cNvCxnSpPr/>
      </xdr:nvCxnSpPr>
      <xdr:spPr>
        <a:xfrm>
          <a:off x="1320800" y="13284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81" name="テキスト ボックス 380"/>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37012</xdr:rowOff>
    </xdr:from>
    <xdr:to>
      <xdr:col>24</xdr:col>
      <xdr:colOff>76200</xdr:colOff>
      <xdr:row>78</xdr:row>
      <xdr:rowOff>138612</xdr:rowOff>
    </xdr:to>
    <xdr:sp macro="" textlink="">
      <xdr:nvSpPr>
        <xdr:cNvPr id="389" name="楕円 388"/>
        <xdr:cNvSpPr/>
      </xdr:nvSpPr>
      <xdr:spPr>
        <a:xfrm>
          <a:off x="4775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9089</xdr:rowOff>
    </xdr:from>
    <xdr:ext cx="762000" cy="259045"/>
    <xdr:sp macro="" textlink="">
      <xdr:nvSpPr>
        <xdr:cNvPr id="390" name="公債費該当値テキスト"/>
        <xdr:cNvSpPr txBox="1"/>
      </xdr:nvSpPr>
      <xdr:spPr>
        <a:xfrm>
          <a:off x="49149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169273</xdr:rowOff>
    </xdr:from>
    <xdr:to>
      <xdr:col>20</xdr:col>
      <xdr:colOff>38100</xdr:colOff>
      <xdr:row>78</xdr:row>
      <xdr:rowOff>99423</xdr:rowOff>
    </xdr:to>
    <xdr:sp macro="" textlink="">
      <xdr:nvSpPr>
        <xdr:cNvPr id="391" name="楕円 390"/>
        <xdr:cNvSpPr/>
      </xdr:nvSpPr>
      <xdr:spPr>
        <a:xfrm>
          <a:off x="3937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84200</xdr:rowOff>
    </xdr:from>
    <xdr:ext cx="736600" cy="259045"/>
    <xdr:sp macro="" textlink="">
      <xdr:nvSpPr>
        <xdr:cNvPr id="392" name="テキスト ボックス 391"/>
        <xdr:cNvSpPr txBox="1"/>
      </xdr:nvSpPr>
      <xdr:spPr>
        <a:xfrm>
          <a:off x="3606800" y="13457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90895</xdr:rowOff>
    </xdr:from>
    <xdr:to>
      <xdr:col>15</xdr:col>
      <xdr:colOff>149225</xdr:colOff>
      <xdr:row>78</xdr:row>
      <xdr:rowOff>21045</xdr:rowOff>
    </xdr:to>
    <xdr:sp macro="" textlink="">
      <xdr:nvSpPr>
        <xdr:cNvPr id="393" name="楕円 392"/>
        <xdr:cNvSpPr/>
      </xdr:nvSpPr>
      <xdr:spPr>
        <a:xfrm>
          <a:off x="3048000" y="132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5822</xdr:rowOff>
    </xdr:from>
    <xdr:ext cx="762000" cy="259045"/>
    <xdr:sp macro="" textlink="">
      <xdr:nvSpPr>
        <xdr:cNvPr id="394" name="テキスト ボックス 393"/>
        <xdr:cNvSpPr txBox="1"/>
      </xdr:nvSpPr>
      <xdr:spPr>
        <a:xfrm>
          <a:off x="2717800" y="1337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38644</xdr:rowOff>
    </xdr:from>
    <xdr:to>
      <xdr:col>11</xdr:col>
      <xdr:colOff>60325</xdr:colOff>
      <xdr:row>77</xdr:row>
      <xdr:rowOff>140244</xdr:rowOff>
    </xdr:to>
    <xdr:sp macro="" textlink="">
      <xdr:nvSpPr>
        <xdr:cNvPr id="395" name="楕円 394"/>
        <xdr:cNvSpPr/>
      </xdr:nvSpPr>
      <xdr:spPr>
        <a:xfrm>
          <a:off x="2159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150421</xdr:rowOff>
    </xdr:from>
    <xdr:ext cx="762000" cy="259045"/>
    <xdr:sp macro="" textlink="">
      <xdr:nvSpPr>
        <xdr:cNvPr id="396" name="テキスト ボックス 395"/>
        <xdr:cNvSpPr txBox="1"/>
      </xdr:nvSpPr>
      <xdr:spPr>
        <a:xfrm>
          <a:off x="1828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97" name="楕円 396"/>
        <xdr:cNvSpPr/>
      </xdr:nvSpPr>
      <xdr:spPr>
        <a:xfrm>
          <a:off x="1270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118490</xdr:rowOff>
    </xdr:from>
    <xdr:ext cx="762000" cy="259045"/>
    <xdr:sp macro="" textlink="">
      <xdr:nvSpPr>
        <xdr:cNvPr id="398" name="テキスト ボックス 397"/>
        <xdr:cNvSpPr txBox="1"/>
      </xdr:nvSpPr>
      <xdr:spPr>
        <a:xfrm>
          <a:off x="939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公債費以外の経費については、対前年比で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ポイントの増となった。これは、扶助費や補助費が前年度と比較し増加したことが主な要因で、結果として類似団体平均を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ポイント上回ることとなった。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類似団体平均との差が開く傾向にあるため、今後も業務効率化による人件費の削減や内部管理経費の見直し、補助費等の適正支出に努め、財政の健全化を図っていく。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94996</xdr:rowOff>
    </xdr:to>
    <xdr:cxnSp macro="">
      <xdr:nvCxnSpPr>
        <xdr:cNvPr id="429" name="直線コネクタ 428"/>
        <xdr:cNvCxnSpPr/>
      </xdr:nvCxnSpPr>
      <xdr:spPr>
        <a:xfrm>
          <a:off x="15671800" y="13344652"/>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0" name="公債費以外平均値テキスト"/>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143002</xdr:rowOff>
    </xdr:to>
    <xdr:cxnSp macro="">
      <xdr:nvCxnSpPr>
        <xdr:cNvPr id="432" name="直線コネクタ 431"/>
        <xdr:cNvCxnSpPr/>
      </xdr:nvCxnSpPr>
      <xdr:spPr>
        <a:xfrm>
          <a:off x="14782800" y="1315262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34" name="テキスト ボックス 433"/>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122428</xdr:rowOff>
    </xdr:from>
    <xdr:to>
      <xdr:col>73</xdr:col>
      <xdr:colOff>180975</xdr:colOff>
      <xdr:row>76</xdr:row>
      <xdr:rowOff>140715</xdr:rowOff>
    </xdr:to>
    <xdr:cxnSp macro="">
      <xdr:nvCxnSpPr>
        <xdr:cNvPr id="435" name="直線コネクタ 434"/>
        <xdr:cNvCxnSpPr/>
      </xdr:nvCxnSpPr>
      <xdr:spPr>
        <a:xfrm flipV="1">
          <a:off x="13893800" y="13152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140715</xdr:rowOff>
    </xdr:to>
    <xdr:cxnSp macro="">
      <xdr:nvCxnSpPr>
        <xdr:cNvPr id="438" name="直線コネクタ 437"/>
        <xdr:cNvCxnSpPr/>
      </xdr:nvCxnSpPr>
      <xdr:spPr>
        <a:xfrm>
          <a:off x="13004800" y="130657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40" name="テキスト ボックス 439"/>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48" name="楕円 447"/>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49" name="公債費以外該当値テキスト"/>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50" name="楕円 449"/>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51" name="テキスト ボックス 450"/>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2" name="楕円 451"/>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3" name="テキスト ボックス 452"/>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4" name="楕円 453"/>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55" name="テキスト ボックス 454"/>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56" name="楕円 455"/>
        <xdr:cNvSpPr/>
      </xdr:nvSpPr>
      <xdr:spPr>
        <a:xfrm>
          <a:off x="12954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57" name="テキスト ボックス 45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166771</xdr:rowOff>
    </xdr:from>
    <xdr:to>
      <xdr:col>29</xdr:col>
      <xdr:colOff>127000</xdr:colOff>
      <xdr:row>17</xdr:row>
      <xdr:rowOff>50054</xdr:rowOff>
    </xdr:to>
    <xdr:cxnSp macro="">
      <xdr:nvCxnSpPr>
        <xdr:cNvPr id="52" name="直線コネクタ 51"/>
        <xdr:cNvCxnSpPr/>
      </xdr:nvCxnSpPr>
      <xdr:spPr bwMode="auto">
        <a:xfrm flipV="1">
          <a:off x="5003800" y="2957596"/>
          <a:ext cx="647700" cy="5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50054</xdr:rowOff>
    </xdr:from>
    <xdr:to>
      <xdr:col>26</xdr:col>
      <xdr:colOff>50800</xdr:colOff>
      <xdr:row>17</xdr:row>
      <xdr:rowOff>70530</xdr:rowOff>
    </xdr:to>
    <xdr:cxnSp macro="">
      <xdr:nvCxnSpPr>
        <xdr:cNvPr id="55" name="直線コネクタ 54"/>
        <xdr:cNvCxnSpPr/>
      </xdr:nvCxnSpPr>
      <xdr:spPr bwMode="auto">
        <a:xfrm flipV="1">
          <a:off x="4305300" y="3012329"/>
          <a:ext cx="698500" cy="2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70530</xdr:rowOff>
    </xdr:from>
    <xdr:to>
      <xdr:col>22</xdr:col>
      <xdr:colOff>114300</xdr:colOff>
      <xdr:row>17</xdr:row>
      <xdr:rowOff>84834</xdr:rowOff>
    </xdr:to>
    <xdr:cxnSp macro="">
      <xdr:nvCxnSpPr>
        <xdr:cNvPr id="58" name="直線コネクタ 57"/>
        <xdr:cNvCxnSpPr/>
      </xdr:nvCxnSpPr>
      <xdr:spPr bwMode="auto">
        <a:xfrm flipV="1">
          <a:off x="3606800" y="3032805"/>
          <a:ext cx="6985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68947</xdr:rowOff>
    </xdr:from>
    <xdr:to>
      <xdr:col>18</xdr:col>
      <xdr:colOff>177800</xdr:colOff>
      <xdr:row>17</xdr:row>
      <xdr:rowOff>84834</xdr:rowOff>
    </xdr:to>
    <xdr:cxnSp macro="">
      <xdr:nvCxnSpPr>
        <xdr:cNvPr id="61" name="直線コネクタ 60"/>
        <xdr:cNvCxnSpPr/>
      </xdr:nvCxnSpPr>
      <xdr:spPr bwMode="auto">
        <a:xfrm>
          <a:off x="2908300" y="3031222"/>
          <a:ext cx="698500" cy="15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115971</xdr:rowOff>
    </xdr:from>
    <xdr:to>
      <xdr:col>29</xdr:col>
      <xdr:colOff>177800</xdr:colOff>
      <xdr:row>17</xdr:row>
      <xdr:rowOff>46121</xdr:rowOff>
    </xdr:to>
    <xdr:sp macro="" textlink="">
      <xdr:nvSpPr>
        <xdr:cNvPr id="71" name="楕円 70"/>
        <xdr:cNvSpPr/>
      </xdr:nvSpPr>
      <xdr:spPr bwMode="auto">
        <a:xfrm>
          <a:off x="5600700" y="2906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88048</xdr:rowOff>
    </xdr:from>
    <xdr:ext cx="762000" cy="259045"/>
    <xdr:sp macro="" textlink="">
      <xdr:nvSpPr>
        <xdr:cNvPr id="72" name="人口1人当たり決算額の推移該当値テキスト130"/>
        <xdr:cNvSpPr txBox="1"/>
      </xdr:nvSpPr>
      <xdr:spPr>
        <a:xfrm>
          <a:off x="5740400" y="287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170704</xdr:rowOff>
    </xdr:from>
    <xdr:to>
      <xdr:col>26</xdr:col>
      <xdr:colOff>101600</xdr:colOff>
      <xdr:row>17</xdr:row>
      <xdr:rowOff>100854</xdr:rowOff>
    </xdr:to>
    <xdr:sp macro="" textlink="">
      <xdr:nvSpPr>
        <xdr:cNvPr id="73" name="楕円 72"/>
        <xdr:cNvSpPr/>
      </xdr:nvSpPr>
      <xdr:spPr bwMode="auto">
        <a:xfrm>
          <a:off x="4953000" y="2961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85631</xdr:rowOff>
    </xdr:from>
    <xdr:ext cx="736600" cy="259045"/>
    <xdr:sp macro="" textlink="">
      <xdr:nvSpPr>
        <xdr:cNvPr id="74" name="テキスト ボックス 73"/>
        <xdr:cNvSpPr txBox="1"/>
      </xdr:nvSpPr>
      <xdr:spPr>
        <a:xfrm>
          <a:off x="4622800" y="3047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19730</xdr:rowOff>
    </xdr:from>
    <xdr:to>
      <xdr:col>22</xdr:col>
      <xdr:colOff>165100</xdr:colOff>
      <xdr:row>17</xdr:row>
      <xdr:rowOff>121330</xdr:rowOff>
    </xdr:to>
    <xdr:sp macro="" textlink="">
      <xdr:nvSpPr>
        <xdr:cNvPr id="75" name="楕円 74"/>
        <xdr:cNvSpPr/>
      </xdr:nvSpPr>
      <xdr:spPr bwMode="auto">
        <a:xfrm>
          <a:off x="4254500" y="298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106107</xdr:rowOff>
    </xdr:from>
    <xdr:ext cx="762000" cy="259045"/>
    <xdr:sp macro="" textlink="">
      <xdr:nvSpPr>
        <xdr:cNvPr id="76" name="テキスト ボックス 75"/>
        <xdr:cNvSpPr txBox="1"/>
      </xdr:nvSpPr>
      <xdr:spPr>
        <a:xfrm>
          <a:off x="3924300" y="306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34034</xdr:rowOff>
    </xdr:from>
    <xdr:to>
      <xdr:col>19</xdr:col>
      <xdr:colOff>38100</xdr:colOff>
      <xdr:row>17</xdr:row>
      <xdr:rowOff>135634</xdr:rowOff>
    </xdr:to>
    <xdr:sp macro="" textlink="">
      <xdr:nvSpPr>
        <xdr:cNvPr id="77" name="楕円 76"/>
        <xdr:cNvSpPr/>
      </xdr:nvSpPr>
      <xdr:spPr bwMode="auto">
        <a:xfrm>
          <a:off x="3556000" y="2996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120411</xdr:rowOff>
    </xdr:from>
    <xdr:ext cx="762000" cy="259045"/>
    <xdr:sp macro="" textlink="">
      <xdr:nvSpPr>
        <xdr:cNvPr id="78" name="テキスト ボックス 77"/>
        <xdr:cNvSpPr txBox="1"/>
      </xdr:nvSpPr>
      <xdr:spPr>
        <a:xfrm>
          <a:off x="3225800" y="308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18147</xdr:rowOff>
    </xdr:from>
    <xdr:to>
      <xdr:col>15</xdr:col>
      <xdr:colOff>101600</xdr:colOff>
      <xdr:row>17</xdr:row>
      <xdr:rowOff>119747</xdr:rowOff>
    </xdr:to>
    <xdr:sp macro="" textlink="">
      <xdr:nvSpPr>
        <xdr:cNvPr id="79" name="楕円 78"/>
        <xdr:cNvSpPr/>
      </xdr:nvSpPr>
      <xdr:spPr bwMode="auto">
        <a:xfrm>
          <a:off x="2857500" y="2980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104524</xdr:rowOff>
    </xdr:from>
    <xdr:ext cx="762000" cy="259045"/>
    <xdr:sp macro="" textlink="">
      <xdr:nvSpPr>
        <xdr:cNvPr id="80" name="テキスト ボックス 79"/>
        <xdr:cNvSpPr txBox="1"/>
      </xdr:nvSpPr>
      <xdr:spPr>
        <a:xfrm>
          <a:off x="2527300" y="30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108415</xdr:rowOff>
    </xdr:from>
    <xdr:to>
      <xdr:col>29</xdr:col>
      <xdr:colOff>127000</xdr:colOff>
      <xdr:row>36</xdr:row>
      <xdr:rowOff>127114</xdr:rowOff>
    </xdr:to>
    <xdr:cxnSp macro="">
      <xdr:nvCxnSpPr>
        <xdr:cNvPr id="112" name="直線コネクタ 111"/>
        <xdr:cNvCxnSpPr/>
      </xdr:nvCxnSpPr>
      <xdr:spPr bwMode="auto">
        <a:xfrm flipV="1">
          <a:off x="5003800" y="7061665"/>
          <a:ext cx="647700" cy="18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93192</xdr:rowOff>
    </xdr:from>
    <xdr:ext cx="762000" cy="259045"/>
    <xdr:sp macro="" textlink="">
      <xdr:nvSpPr>
        <xdr:cNvPr id="113" name="人口1人当たり決算額の推移平均値テキスト445"/>
        <xdr:cNvSpPr txBox="1"/>
      </xdr:nvSpPr>
      <xdr:spPr>
        <a:xfrm>
          <a:off x="5740400" y="7046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96985</xdr:rowOff>
    </xdr:from>
    <xdr:to>
      <xdr:col>26</xdr:col>
      <xdr:colOff>50800</xdr:colOff>
      <xdr:row>36</xdr:row>
      <xdr:rowOff>127114</xdr:rowOff>
    </xdr:to>
    <xdr:cxnSp macro="">
      <xdr:nvCxnSpPr>
        <xdr:cNvPr id="115" name="直線コネクタ 114"/>
        <xdr:cNvCxnSpPr/>
      </xdr:nvCxnSpPr>
      <xdr:spPr bwMode="auto">
        <a:xfrm>
          <a:off x="4305300" y="7050235"/>
          <a:ext cx="698500" cy="30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96985</xdr:rowOff>
    </xdr:from>
    <xdr:to>
      <xdr:col>22</xdr:col>
      <xdr:colOff>114300</xdr:colOff>
      <xdr:row>36</xdr:row>
      <xdr:rowOff>99660</xdr:rowOff>
    </xdr:to>
    <xdr:cxnSp macro="">
      <xdr:nvCxnSpPr>
        <xdr:cNvPr id="118" name="直線コネクタ 117"/>
        <xdr:cNvCxnSpPr/>
      </xdr:nvCxnSpPr>
      <xdr:spPr bwMode="auto">
        <a:xfrm flipV="1">
          <a:off x="3606800" y="7050235"/>
          <a:ext cx="698500" cy="2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99660</xdr:rowOff>
    </xdr:from>
    <xdr:to>
      <xdr:col>18</xdr:col>
      <xdr:colOff>177800</xdr:colOff>
      <xdr:row>36</xdr:row>
      <xdr:rowOff>104415</xdr:rowOff>
    </xdr:to>
    <xdr:cxnSp macro="">
      <xdr:nvCxnSpPr>
        <xdr:cNvPr id="121" name="直線コネクタ 120"/>
        <xdr:cNvCxnSpPr/>
      </xdr:nvCxnSpPr>
      <xdr:spPr bwMode="auto">
        <a:xfrm flipV="1">
          <a:off x="2908300" y="7052910"/>
          <a:ext cx="698500" cy="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146760</xdr:rowOff>
    </xdr:from>
    <xdr:ext cx="762000" cy="259045"/>
    <xdr:sp macro="" textlink="">
      <xdr:nvSpPr>
        <xdr:cNvPr id="125" name="テキスト ボックス 124"/>
        <xdr:cNvSpPr txBox="1"/>
      </xdr:nvSpPr>
      <xdr:spPr>
        <a:xfrm>
          <a:off x="2527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57615</xdr:rowOff>
    </xdr:from>
    <xdr:to>
      <xdr:col>29</xdr:col>
      <xdr:colOff>177800</xdr:colOff>
      <xdr:row>36</xdr:row>
      <xdr:rowOff>159215</xdr:rowOff>
    </xdr:to>
    <xdr:sp macro="" textlink="">
      <xdr:nvSpPr>
        <xdr:cNvPr id="131" name="楕円 130"/>
        <xdr:cNvSpPr/>
      </xdr:nvSpPr>
      <xdr:spPr bwMode="auto">
        <a:xfrm>
          <a:off x="5600700" y="7010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245592</xdr:rowOff>
    </xdr:from>
    <xdr:ext cx="762000" cy="259045"/>
    <xdr:sp macro="" textlink="">
      <xdr:nvSpPr>
        <xdr:cNvPr id="132" name="人口1人当たり決算額の推移該当値テキスト445"/>
        <xdr:cNvSpPr txBox="1"/>
      </xdr:nvSpPr>
      <xdr:spPr>
        <a:xfrm>
          <a:off x="5740400" y="685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76314</xdr:rowOff>
    </xdr:from>
    <xdr:to>
      <xdr:col>26</xdr:col>
      <xdr:colOff>101600</xdr:colOff>
      <xdr:row>37</xdr:row>
      <xdr:rowOff>6464</xdr:rowOff>
    </xdr:to>
    <xdr:sp macro="" textlink="">
      <xdr:nvSpPr>
        <xdr:cNvPr id="133" name="楕円 132"/>
        <xdr:cNvSpPr/>
      </xdr:nvSpPr>
      <xdr:spPr bwMode="auto">
        <a:xfrm>
          <a:off x="4953000" y="7029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188091</xdr:rowOff>
    </xdr:from>
    <xdr:ext cx="736600" cy="259045"/>
    <xdr:sp macro="" textlink="">
      <xdr:nvSpPr>
        <xdr:cNvPr id="134" name="テキスト ボックス 133"/>
        <xdr:cNvSpPr txBox="1"/>
      </xdr:nvSpPr>
      <xdr:spPr>
        <a:xfrm>
          <a:off x="4622800" y="6798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46185</xdr:rowOff>
    </xdr:from>
    <xdr:to>
      <xdr:col>22</xdr:col>
      <xdr:colOff>165100</xdr:colOff>
      <xdr:row>36</xdr:row>
      <xdr:rowOff>147785</xdr:rowOff>
    </xdr:to>
    <xdr:sp macro="" textlink="">
      <xdr:nvSpPr>
        <xdr:cNvPr id="135" name="楕円 134"/>
        <xdr:cNvSpPr/>
      </xdr:nvSpPr>
      <xdr:spPr bwMode="auto">
        <a:xfrm>
          <a:off x="4254500" y="69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157962</xdr:rowOff>
    </xdr:from>
    <xdr:ext cx="762000" cy="259045"/>
    <xdr:sp macro="" textlink="">
      <xdr:nvSpPr>
        <xdr:cNvPr id="136" name="テキスト ボックス 135"/>
        <xdr:cNvSpPr txBox="1"/>
      </xdr:nvSpPr>
      <xdr:spPr>
        <a:xfrm>
          <a:off x="3924300" y="676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48860</xdr:rowOff>
    </xdr:from>
    <xdr:to>
      <xdr:col>19</xdr:col>
      <xdr:colOff>38100</xdr:colOff>
      <xdr:row>36</xdr:row>
      <xdr:rowOff>150460</xdr:rowOff>
    </xdr:to>
    <xdr:sp macro="" textlink="">
      <xdr:nvSpPr>
        <xdr:cNvPr id="137" name="楕円 136"/>
        <xdr:cNvSpPr/>
      </xdr:nvSpPr>
      <xdr:spPr bwMode="auto">
        <a:xfrm>
          <a:off x="3556000" y="700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160637</xdr:rowOff>
    </xdr:from>
    <xdr:ext cx="762000" cy="259045"/>
    <xdr:sp macro="" textlink="">
      <xdr:nvSpPr>
        <xdr:cNvPr id="138" name="テキスト ボックス 137"/>
        <xdr:cNvSpPr txBox="1"/>
      </xdr:nvSpPr>
      <xdr:spPr>
        <a:xfrm>
          <a:off x="3225800" y="677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53615</xdr:rowOff>
    </xdr:from>
    <xdr:to>
      <xdr:col>15</xdr:col>
      <xdr:colOff>101600</xdr:colOff>
      <xdr:row>36</xdr:row>
      <xdr:rowOff>155215</xdr:rowOff>
    </xdr:to>
    <xdr:sp macro="" textlink="">
      <xdr:nvSpPr>
        <xdr:cNvPr id="139" name="楕円 138"/>
        <xdr:cNvSpPr/>
      </xdr:nvSpPr>
      <xdr:spPr bwMode="auto">
        <a:xfrm>
          <a:off x="2857500" y="7006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139992</xdr:rowOff>
    </xdr:from>
    <xdr:ext cx="762000" cy="259045"/>
    <xdr:sp macro="" textlink="">
      <xdr:nvSpPr>
        <xdr:cNvPr id="140" name="テキスト ボックス 139"/>
        <xdr:cNvSpPr txBox="1"/>
      </xdr:nvSpPr>
      <xdr:spPr>
        <a:xfrm>
          <a:off x="2527300" y="709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65,249
152.60
35,523,458
34,248,404
1,242,070
17,851,844
35,203,745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10247</xdr:rowOff>
    </xdr:from>
    <xdr:to>
      <xdr:col>24</xdr:col>
      <xdr:colOff>63500</xdr:colOff>
      <xdr:row>37</xdr:row>
      <xdr:rowOff>56947</xdr:rowOff>
    </xdr:to>
    <xdr:cxnSp macro="">
      <xdr:nvCxnSpPr>
        <xdr:cNvPr id="63" name="直線コネクタ 62"/>
        <xdr:cNvCxnSpPr/>
      </xdr:nvCxnSpPr>
      <xdr:spPr>
        <a:xfrm flipV="1">
          <a:off x="3797300" y="6353897"/>
          <a:ext cx="8382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56947</xdr:rowOff>
    </xdr:from>
    <xdr:to>
      <xdr:col>19</xdr:col>
      <xdr:colOff>177800</xdr:colOff>
      <xdr:row>37</xdr:row>
      <xdr:rowOff>59167</xdr:rowOff>
    </xdr:to>
    <xdr:cxnSp macro="">
      <xdr:nvCxnSpPr>
        <xdr:cNvPr id="66" name="直線コネクタ 65"/>
        <xdr:cNvCxnSpPr/>
      </xdr:nvCxnSpPr>
      <xdr:spPr>
        <a:xfrm flipV="1">
          <a:off x="2908300" y="6400597"/>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44341</xdr:rowOff>
    </xdr:from>
    <xdr:to>
      <xdr:col>15</xdr:col>
      <xdr:colOff>50800</xdr:colOff>
      <xdr:row>37</xdr:row>
      <xdr:rowOff>59167</xdr:rowOff>
    </xdr:to>
    <xdr:cxnSp macro="">
      <xdr:nvCxnSpPr>
        <xdr:cNvPr id="69" name="直線コネクタ 68"/>
        <xdr:cNvCxnSpPr/>
      </xdr:nvCxnSpPr>
      <xdr:spPr>
        <a:xfrm>
          <a:off x="2019300" y="6387991"/>
          <a:ext cx="889000" cy="1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23849</xdr:rowOff>
    </xdr:from>
    <xdr:to>
      <xdr:col>10</xdr:col>
      <xdr:colOff>114300</xdr:colOff>
      <xdr:row>37</xdr:row>
      <xdr:rowOff>44341</xdr:rowOff>
    </xdr:to>
    <xdr:cxnSp macro="">
      <xdr:nvCxnSpPr>
        <xdr:cNvPr id="72" name="直線コネクタ 71"/>
        <xdr:cNvCxnSpPr/>
      </xdr:nvCxnSpPr>
      <xdr:spPr>
        <a:xfrm>
          <a:off x="1130300" y="6367499"/>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130897</xdr:rowOff>
    </xdr:from>
    <xdr:to>
      <xdr:col>24</xdr:col>
      <xdr:colOff>114300</xdr:colOff>
      <xdr:row>37</xdr:row>
      <xdr:rowOff>61047</xdr:rowOff>
    </xdr:to>
    <xdr:sp macro="" textlink="">
      <xdr:nvSpPr>
        <xdr:cNvPr id="82" name="楕円 81"/>
        <xdr:cNvSpPr/>
      </xdr:nvSpPr>
      <xdr:spPr>
        <a:xfrm>
          <a:off x="4584700" y="63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109324</xdr:rowOff>
    </xdr:from>
    <xdr:ext cx="534377" cy="259045"/>
    <xdr:sp macro="" textlink="">
      <xdr:nvSpPr>
        <xdr:cNvPr id="83" name="人件費該当値テキスト"/>
        <xdr:cNvSpPr txBox="1"/>
      </xdr:nvSpPr>
      <xdr:spPr>
        <a:xfrm>
          <a:off x="4686300" y="628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6147</xdr:rowOff>
    </xdr:from>
    <xdr:to>
      <xdr:col>20</xdr:col>
      <xdr:colOff>38100</xdr:colOff>
      <xdr:row>37</xdr:row>
      <xdr:rowOff>107747</xdr:rowOff>
    </xdr:to>
    <xdr:sp macro="" textlink="">
      <xdr:nvSpPr>
        <xdr:cNvPr id="84" name="楕円 83"/>
        <xdr:cNvSpPr/>
      </xdr:nvSpPr>
      <xdr:spPr>
        <a:xfrm>
          <a:off x="3746500" y="63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98874</xdr:rowOff>
    </xdr:from>
    <xdr:ext cx="534377" cy="259045"/>
    <xdr:sp macro="" textlink="">
      <xdr:nvSpPr>
        <xdr:cNvPr id="85" name="テキスト ボックス 84"/>
        <xdr:cNvSpPr txBox="1"/>
      </xdr:nvSpPr>
      <xdr:spPr>
        <a:xfrm>
          <a:off x="3530111" y="64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8367</xdr:rowOff>
    </xdr:from>
    <xdr:to>
      <xdr:col>15</xdr:col>
      <xdr:colOff>101600</xdr:colOff>
      <xdr:row>37</xdr:row>
      <xdr:rowOff>109967</xdr:rowOff>
    </xdr:to>
    <xdr:sp macro="" textlink="">
      <xdr:nvSpPr>
        <xdr:cNvPr id="86" name="楕円 85"/>
        <xdr:cNvSpPr/>
      </xdr:nvSpPr>
      <xdr:spPr>
        <a:xfrm>
          <a:off x="2857500" y="635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101094</xdr:rowOff>
    </xdr:from>
    <xdr:ext cx="534377" cy="259045"/>
    <xdr:sp macro="" textlink="">
      <xdr:nvSpPr>
        <xdr:cNvPr id="87" name="テキスト ボックス 86"/>
        <xdr:cNvSpPr txBox="1"/>
      </xdr:nvSpPr>
      <xdr:spPr>
        <a:xfrm>
          <a:off x="2641111" y="644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164991</xdr:rowOff>
    </xdr:from>
    <xdr:to>
      <xdr:col>10</xdr:col>
      <xdr:colOff>165100</xdr:colOff>
      <xdr:row>37</xdr:row>
      <xdr:rowOff>95141</xdr:rowOff>
    </xdr:to>
    <xdr:sp macro="" textlink="">
      <xdr:nvSpPr>
        <xdr:cNvPr id="88" name="楕円 87"/>
        <xdr:cNvSpPr/>
      </xdr:nvSpPr>
      <xdr:spPr>
        <a:xfrm>
          <a:off x="1968500" y="63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86268</xdr:rowOff>
    </xdr:from>
    <xdr:ext cx="534377" cy="259045"/>
    <xdr:sp macro="" textlink="">
      <xdr:nvSpPr>
        <xdr:cNvPr id="89" name="テキスト ボックス 88"/>
        <xdr:cNvSpPr txBox="1"/>
      </xdr:nvSpPr>
      <xdr:spPr>
        <a:xfrm>
          <a:off x="1752111" y="64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144499</xdr:rowOff>
    </xdr:from>
    <xdr:to>
      <xdr:col>6</xdr:col>
      <xdr:colOff>38100</xdr:colOff>
      <xdr:row>37</xdr:row>
      <xdr:rowOff>74649</xdr:rowOff>
    </xdr:to>
    <xdr:sp macro="" textlink="">
      <xdr:nvSpPr>
        <xdr:cNvPr id="90" name="楕円 89"/>
        <xdr:cNvSpPr/>
      </xdr:nvSpPr>
      <xdr:spPr>
        <a:xfrm>
          <a:off x="1079500" y="63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65776</xdr:rowOff>
    </xdr:from>
    <xdr:ext cx="534377" cy="259045"/>
    <xdr:sp macro="" textlink="">
      <xdr:nvSpPr>
        <xdr:cNvPr id="91" name="テキスト ボックス 90"/>
        <xdr:cNvSpPr txBox="1"/>
      </xdr:nvSpPr>
      <xdr:spPr>
        <a:xfrm>
          <a:off x="863111" y="640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150673</xdr:rowOff>
    </xdr:from>
    <xdr:to>
      <xdr:col>24</xdr:col>
      <xdr:colOff>63500</xdr:colOff>
      <xdr:row>59</xdr:row>
      <xdr:rowOff>86289</xdr:rowOff>
    </xdr:to>
    <xdr:cxnSp macro="">
      <xdr:nvCxnSpPr>
        <xdr:cNvPr id="123" name="直線コネクタ 122"/>
        <xdr:cNvCxnSpPr/>
      </xdr:nvCxnSpPr>
      <xdr:spPr>
        <a:xfrm flipV="1">
          <a:off x="3797300" y="10094773"/>
          <a:ext cx="838200" cy="10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41321</xdr:rowOff>
    </xdr:from>
    <xdr:to>
      <xdr:col>19</xdr:col>
      <xdr:colOff>177800</xdr:colOff>
      <xdr:row>59</xdr:row>
      <xdr:rowOff>86289</xdr:rowOff>
    </xdr:to>
    <xdr:cxnSp macro="">
      <xdr:nvCxnSpPr>
        <xdr:cNvPr id="126" name="直線コネクタ 125"/>
        <xdr:cNvCxnSpPr/>
      </xdr:nvCxnSpPr>
      <xdr:spPr>
        <a:xfrm>
          <a:off x="2908300" y="10156871"/>
          <a:ext cx="889000" cy="4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41321</xdr:rowOff>
    </xdr:from>
    <xdr:to>
      <xdr:col>15</xdr:col>
      <xdr:colOff>50800</xdr:colOff>
      <xdr:row>59</xdr:row>
      <xdr:rowOff>88885</xdr:rowOff>
    </xdr:to>
    <xdr:cxnSp macro="">
      <xdr:nvCxnSpPr>
        <xdr:cNvPr id="129" name="直線コネクタ 128"/>
        <xdr:cNvCxnSpPr/>
      </xdr:nvCxnSpPr>
      <xdr:spPr>
        <a:xfrm flipV="1">
          <a:off x="2019300" y="10156871"/>
          <a:ext cx="889000" cy="4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143476</xdr:rowOff>
    </xdr:from>
    <xdr:ext cx="534377" cy="259045"/>
    <xdr:sp macro="" textlink="">
      <xdr:nvSpPr>
        <xdr:cNvPr id="131" name="テキスト ボックス 130"/>
        <xdr:cNvSpPr txBox="1"/>
      </xdr:nvSpPr>
      <xdr:spPr>
        <a:xfrm>
          <a:off x="2641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88885</xdr:rowOff>
    </xdr:from>
    <xdr:to>
      <xdr:col>10</xdr:col>
      <xdr:colOff>114300</xdr:colOff>
      <xdr:row>59</xdr:row>
      <xdr:rowOff>94437</xdr:rowOff>
    </xdr:to>
    <xdr:cxnSp macro="">
      <xdr:nvCxnSpPr>
        <xdr:cNvPr id="132" name="直線コネクタ 131"/>
        <xdr:cNvCxnSpPr/>
      </xdr:nvCxnSpPr>
      <xdr:spPr>
        <a:xfrm flipV="1">
          <a:off x="1130300" y="1020443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2250</xdr:rowOff>
    </xdr:from>
    <xdr:ext cx="534377" cy="259045"/>
    <xdr:sp macro="" textlink="">
      <xdr:nvSpPr>
        <xdr:cNvPr id="134" name="テキスト ボックス 133"/>
        <xdr:cNvSpPr txBox="1"/>
      </xdr:nvSpPr>
      <xdr:spPr>
        <a:xfrm>
          <a:off x="1752111" y="96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99873</xdr:rowOff>
    </xdr:from>
    <xdr:to>
      <xdr:col>24</xdr:col>
      <xdr:colOff>114300</xdr:colOff>
      <xdr:row>59</xdr:row>
      <xdr:rowOff>30023</xdr:rowOff>
    </xdr:to>
    <xdr:sp macro="" textlink="">
      <xdr:nvSpPr>
        <xdr:cNvPr id="142" name="楕円 141"/>
        <xdr:cNvSpPr/>
      </xdr:nvSpPr>
      <xdr:spPr>
        <a:xfrm>
          <a:off x="4584700" y="100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78300</xdr:rowOff>
    </xdr:from>
    <xdr:ext cx="534377" cy="259045"/>
    <xdr:sp macro="" textlink="">
      <xdr:nvSpPr>
        <xdr:cNvPr id="143" name="物件費該当値テキスト"/>
        <xdr:cNvSpPr txBox="1"/>
      </xdr:nvSpPr>
      <xdr:spPr>
        <a:xfrm>
          <a:off x="4686300" y="100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35489</xdr:rowOff>
    </xdr:from>
    <xdr:to>
      <xdr:col>20</xdr:col>
      <xdr:colOff>38100</xdr:colOff>
      <xdr:row>59</xdr:row>
      <xdr:rowOff>137089</xdr:rowOff>
    </xdr:to>
    <xdr:sp macro="" textlink="">
      <xdr:nvSpPr>
        <xdr:cNvPr id="144" name="楕円 143"/>
        <xdr:cNvSpPr/>
      </xdr:nvSpPr>
      <xdr:spPr>
        <a:xfrm>
          <a:off x="3746500" y="101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128216</xdr:rowOff>
    </xdr:from>
    <xdr:ext cx="534377" cy="259045"/>
    <xdr:sp macro="" textlink="">
      <xdr:nvSpPr>
        <xdr:cNvPr id="145" name="テキスト ボックス 144"/>
        <xdr:cNvSpPr txBox="1"/>
      </xdr:nvSpPr>
      <xdr:spPr>
        <a:xfrm>
          <a:off x="3530111" y="1024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161971</xdr:rowOff>
    </xdr:from>
    <xdr:to>
      <xdr:col>15</xdr:col>
      <xdr:colOff>101600</xdr:colOff>
      <xdr:row>59</xdr:row>
      <xdr:rowOff>92121</xdr:rowOff>
    </xdr:to>
    <xdr:sp macro="" textlink="">
      <xdr:nvSpPr>
        <xdr:cNvPr id="146" name="楕円 145"/>
        <xdr:cNvSpPr/>
      </xdr:nvSpPr>
      <xdr:spPr>
        <a:xfrm>
          <a:off x="2857500" y="10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83248</xdr:rowOff>
    </xdr:from>
    <xdr:ext cx="534377" cy="259045"/>
    <xdr:sp macro="" textlink="">
      <xdr:nvSpPr>
        <xdr:cNvPr id="147" name="テキスト ボックス 146"/>
        <xdr:cNvSpPr txBox="1"/>
      </xdr:nvSpPr>
      <xdr:spPr>
        <a:xfrm>
          <a:off x="2641111" y="10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38085</xdr:rowOff>
    </xdr:from>
    <xdr:to>
      <xdr:col>10</xdr:col>
      <xdr:colOff>165100</xdr:colOff>
      <xdr:row>59</xdr:row>
      <xdr:rowOff>139685</xdr:rowOff>
    </xdr:to>
    <xdr:sp macro="" textlink="">
      <xdr:nvSpPr>
        <xdr:cNvPr id="148" name="楕円 147"/>
        <xdr:cNvSpPr/>
      </xdr:nvSpPr>
      <xdr:spPr>
        <a:xfrm>
          <a:off x="1968500" y="1015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130812</xdr:rowOff>
    </xdr:from>
    <xdr:ext cx="534377" cy="259045"/>
    <xdr:sp macro="" textlink="">
      <xdr:nvSpPr>
        <xdr:cNvPr id="149" name="テキスト ボックス 148"/>
        <xdr:cNvSpPr txBox="1"/>
      </xdr:nvSpPr>
      <xdr:spPr>
        <a:xfrm>
          <a:off x="1752111" y="1024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43637</xdr:rowOff>
    </xdr:from>
    <xdr:to>
      <xdr:col>6</xdr:col>
      <xdr:colOff>38100</xdr:colOff>
      <xdr:row>59</xdr:row>
      <xdr:rowOff>145237</xdr:rowOff>
    </xdr:to>
    <xdr:sp macro="" textlink="">
      <xdr:nvSpPr>
        <xdr:cNvPr id="150" name="楕円 149"/>
        <xdr:cNvSpPr/>
      </xdr:nvSpPr>
      <xdr:spPr>
        <a:xfrm>
          <a:off x="1079500" y="1015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136364</xdr:rowOff>
    </xdr:from>
    <xdr:ext cx="534377" cy="259045"/>
    <xdr:sp macro="" textlink="">
      <xdr:nvSpPr>
        <xdr:cNvPr id="151" name="テキスト ボックス 150"/>
        <xdr:cNvSpPr txBox="1"/>
      </xdr:nvSpPr>
      <xdr:spPr>
        <a:xfrm>
          <a:off x="863111" y="1025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149622</xdr:rowOff>
    </xdr:from>
    <xdr:to>
      <xdr:col>24</xdr:col>
      <xdr:colOff>63500</xdr:colOff>
      <xdr:row>77</xdr:row>
      <xdr:rowOff>65405</xdr:rowOff>
    </xdr:to>
    <xdr:cxnSp macro="">
      <xdr:nvCxnSpPr>
        <xdr:cNvPr id="178" name="直線コネクタ 177"/>
        <xdr:cNvCxnSpPr/>
      </xdr:nvCxnSpPr>
      <xdr:spPr>
        <a:xfrm flipV="1">
          <a:off x="3797300" y="13179822"/>
          <a:ext cx="838200" cy="8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135724</xdr:rowOff>
    </xdr:from>
    <xdr:ext cx="469744" cy="259045"/>
    <xdr:sp macro="" textlink="">
      <xdr:nvSpPr>
        <xdr:cNvPr id="179" name="維持補修費平均値テキスト"/>
        <xdr:cNvSpPr txBox="1"/>
      </xdr:nvSpPr>
      <xdr:spPr>
        <a:xfrm>
          <a:off x="4686300" y="13165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65405</xdr:rowOff>
    </xdr:from>
    <xdr:to>
      <xdr:col>19</xdr:col>
      <xdr:colOff>177800</xdr:colOff>
      <xdr:row>77</xdr:row>
      <xdr:rowOff>105273</xdr:rowOff>
    </xdr:to>
    <xdr:cxnSp macro="">
      <xdr:nvCxnSpPr>
        <xdr:cNvPr id="181" name="直線コネクタ 180"/>
        <xdr:cNvCxnSpPr/>
      </xdr:nvCxnSpPr>
      <xdr:spPr>
        <a:xfrm flipV="1">
          <a:off x="2908300" y="13267055"/>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98780</xdr:rowOff>
    </xdr:from>
    <xdr:to>
      <xdr:col>15</xdr:col>
      <xdr:colOff>50800</xdr:colOff>
      <xdr:row>77</xdr:row>
      <xdr:rowOff>105273</xdr:rowOff>
    </xdr:to>
    <xdr:cxnSp macro="">
      <xdr:nvCxnSpPr>
        <xdr:cNvPr id="184" name="直線コネクタ 183"/>
        <xdr:cNvCxnSpPr/>
      </xdr:nvCxnSpPr>
      <xdr:spPr>
        <a:xfrm>
          <a:off x="2019300" y="13300430"/>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98780</xdr:rowOff>
    </xdr:from>
    <xdr:to>
      <xdr:col>10</xdr:col>
      <xdr:colOff>114300</xdr:colOff>
      <xdr:row>77</xdr:row>
      <xdr:rowOff>168047</xdr:rowOff>
    </xdr:to>
    <xdr:cxnSp macro="">
      <xdr:nvCxnSpPr>
        <xdr:cNvPr id="187" name="直線コネクタ 186"/>
        <xdr:cNvCxnSpPr/>
      </xdr:nvCxnSpPr>
      <xdr:spPr>
        <a:xfrm flipV="1">
          <a:off x="1130300" y="13300430"/>
          <a:ext cx="889000" cy="6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98822</xdr:rowOff>
    </xdr:from>
    <xdr:to>
      <xdr:col>24</xdr:col>
      <xdr:colOff>114300</xdr:colOff>
      <xdr:row>77</xdr:row>
      <xdr:rowOff>28972</xdr:rowOff>
    </xdr:to>
    <xdr:sp macro="" textlink="">
      <xdr:nvSpPr>
        <xdr:cNvPr id="197" name="楕円 196"/>
        <xdr:cNvSpPr/>
      </xdr:nvSpPr>
      <xdr:spPr>
        <a:xfrm>
          <a:off x="4584700" y="131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121699</xdr:rowOff>
    </xdr:from>
    <xdr:ext cx="469744" cy="259045"/>
    <xdr:sp macro="" textlink="">
      <xdr:nvSpPr>
        <xdr:cNvPr id="198" name="維持補修費該当値テキスト"/>
        <xdr:cNvSpPr txBox="1"/>
      </xdr:nvSpPr>
      <xdr:spPr>
        <a:xfrm>
          <a:off x="4686300" y="1298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14605</xdr:rowOff>
    </xdr:from>
    <xdr:to>
      <xdr:col>20</xdr:col>
      <xdr:colOff>38100</xdr:colOff>
      <xdr:row>77</xdr:row>
      <xdr:rowOff>116205</xdr:rowOff>
    </xdr:to>
    <xdr:sp macro="" textlink="">
      <xdr:nvSpPr>
        <xdr:cNvPr id="199" name="楕円 198"/>
        <xdr:cNvSpPr/>
      </xdr:nvSpPr>
      <xdr:spPr>
        <a:xfrm>
          <a:off x="3746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107332</xdr:rowOff>
    </xdr:from>
    <xdr:ext cx="469744" cy="259045"/>
    <xdr:sp macro="" textlink="">
      <xdr:nvSpPr>
        <xdr:cNvPr id="200" name="テキスト ボックス 199"/>
        <xdr:cNvSpPr txBox="1"/>
      </xdr:nvSpPr>
      <xdr:spPr>
        <a:xfrm>
          <a:off x="3562428" y="1330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54473</xdr:rowOff>
    </xdr:from>
    <xdr:to>
      <xdr:col>15</xdr:col>
      <xdr:colOff>101600</xdr:colOff>
      <xdr:row>77</xdr:row>
      <xdr:rowOff>156073</xdr:rowOff>
    </xdr:to>
    <xdr:sp macro="" textlink="">
      <xdr:nvSpPr>
        <xdr:cNvPr id="201" name="楕円 200"/>
        <xdr:cNvSpPr/>
      </xdr:nvSpPr>
      <xdr:spPr>
        <a:xfrm>
          <a:off x="2857500" y="1325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147200</xdr:rowOff>
    </xdr:from>
    <xdr:ext cx="469744" cy="259045"/>
    <xdr:sp macro="" textlink="">
      <xdr:nvSpPr>
        <xdr:cNvPr id="202" name="テキスト ボックス 201"/>
        <xdr:cNvSpPr txBox="1"/>
      </xdr:nvSpPr>
      <xdr:spPr>
        <a:xfrm>
          <a:off x="2673428" y="133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47980</xdr:rowOff>
    </xdr:from>
    <xdr:to>
      <xdr:col>10</xdr:col>
      <xdr:colOff>165100</xdr:colOff>
      <xdr:row>77</xdr:row>
      <xdr:rowOff>149580</xdr:rowOff>
    </xdr:to>
    <xdr:sp macro="" textlink="">
      <xdr:nvSpPr>
        <xdr:cNvPr id="203" name="楕円 202"/>
        <xdr:cNvSpPr/>
      </xdr:nvSpPr>
      <xdr:spPr>
        <a:xfrm>
          <a:off x="1968500" y="132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140707</xdr:rowOff>
    </xdr:from>
    <xdr:ext cx="469744" cy="259045"/>
    <xdr:sp macro="" textlink="">
      <xdr:nvSpPr>
        <xdr:cNvPr id="204" name="テキスト ボックス 203"/>
        <xdr:cNvSpPr txBox="1"/>
      </xdr:nvSpPr>
      <xdr:spPr>
        <a:xfrm>
          <a:off x="1784428" y="133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117247</xdr:rowOff>
    </xdr:from>
    <xdr:to>
      <xdr:col>6</xdr:col>
      <xdr:colOff>38100</xdr:colOff>
      <xdr:row>78</xdr:row>
      <xdr:rowOff>47397</xdr:rowOff>
    </xdr:to>
    <xdr:sp macro="" textlink="">
      <xdr:nvSpPr>
        <xdr:cNvPr id="205" name="楕円 204"/>
        <xdr:cNvSpPr/>
      </xdr:nvSpPr>
      <xdr:spPr>
        <a:xfrm>
          <a:off x="1079500" y="133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38524</xdr:rowOff>
    </xdr:from>
    <xdr:ext cx="469744" cy="259045"/>
    <xdr:sp macro="" textlink="">
      <xdr:nvSpPr>
        <xdr:cNvPr id="206" name="テキスト ボックス 205"/>
        <xdr:cNvSpPr txBox="1"/>
      </xdr:nvSpPr>
      <xdr:spPr>
        <a:xfrm>
          <a:off x="895428" y="134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101867</xdr:rowOff>
    </xdr:from>
    <xdr:to>
      <xdr:col>24</xdr:col>
      <xdr:colOff>63500</xdr:colOff>
      <xdr:row>96</xdr:row>
      <xdr:rowOff>2209</xdr:rowOff>
    </xdr:to>
    <xdr:cxnSp macro="">
      <xdr:nvCxnSpPr>
        <xdr:cNvPr id="236" name="直線コネクタ 235"/>
        <xdr:cNvCxnSpPr/>
      </xdr:nvCxnSpPr>
      <xdr:spPr>
        <a:xfrm flipV="1">
          <a:off x="3797300" y="16389617"/>
          <a:ext cx="838200" cy="7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141177</xdr:rowOff>
    </xdr:from>
    <xdr:ext cx="599010" cy="259045"/>
    <xdr:sp macro="" textlink="">
      <xdr:nvSpPr>
        <xdr:cNvPr id="237" name="扶助費平均値テキスト"/>
        <xdr:cNvSpPr txBox="1"/>
      </xdr:nvSpPr>
      <xdr:spPr>
        <a:xfrm>
          <a:off x="4686300" y="1642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2209</xdr:rowOff>
    </xdr:from>
    <xdr:to>
      <xdr:col>19</xdr:col>
      <xdr:colOff>177800</xdr:colOff>
      <xdr:row>96</xdr:row>
      <xdr:rowOff>16574</xdr:rowOff>
    </xdr:to>
    <xdr:cxnSp macro="">
      <xdr:nvCxnSpPr>
        <xdr:cNvPr id="239" name="直線コネクタ 238"/>
        <xdr:cNvCxnSpPr/>
      </xdr:nvCxnSpPr>
      <xdr:spPr>
        <a:xfrm flipV="1">
          <a:off x="2908300" y="16461409"/>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134624</xdr:rowOff>
    </xdr:from>
    <xdr:ext cx="534377" cy="259045"/>
    <xdr:sp macro="" textlink="">
      <xdr:nvSpPr>
        <xdr:cNvPr id="241" name="テキスト ボックス 240"/>
        <xdr:cNvSpPr txBox="1"/>
      </xdr:nvSpPr>
      <xdr:spPr>
        <a:xfrm>
          <a:off x="3530111" y="165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14567</xdr:rowOff>
    </xdr:from>
    <xdr:to>
      <xdr:col>15</xdr:col>
      <xdr:colOff>50800</xdr:colOff>
      <xdr:row>96</xdr:row>
      <xdr:rowOff>16574</xdr:rowOff>
    </xdr:to>
    <xdr:cxnSp macro="">
      <xdr:nvCxnSpPr>
        <xdr:cNvPr id="242" name="直線コネクタ 241"/>
        <xdr:cNvCxnSpPr/>
      </xdr:nvCxnSpPr>
      <xdr:spPr>
        <a:xfrm>
          <a:off x="2019300" y="16473767"/>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136796</xdr:rowOff>
    </xdr:from>
    <xdr:ext cx="534377" cy="259045"/>
    <xdr:sp macro="" textlink="">
      <xdr:nvSpPr>
        <xdr:cNvPr id="244" name="テキスト ボックス 243"/>
        <xdr:cNvSpPr txBox="1"/>
      </xdr:nvSpPr>
      <xdr:spPr>
        <a:xfrm>
          <a:off x="2641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14567</xdr:rowOff>
    </xdr:from>
    <xdr:to>
      <xdr:col>10</xdr:col>
      <xdr:colOff>114300</xdr:colOff>
      <xdr:row>96</xdr:row>
      <xdr:rowOff>109944</xdr:rowOff>
    </xdr:to>
    <xdr:cxnSp macro="">
      <xdr:nvCxnSpPr>
        <xdr:cNvPr id="245" name="直線コネクタ 244"/>
        <xdr:cNvCxnSpPr/>
      </xdr:nvCxnSpPr>
      <xdr:spPr>
        <a:xfrm flipV="1">
          <a:off x="1130300" y="16473767"/>
          <a:ext cx="889000" cy="9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170769</xdr:rowOff>
    </xdr:from>
    <xdr:ext cx="534377" cy="259045"/>
    <xdr:sp macro="" textlink="">
      <xdr:nvSpPr>
        <xdr:cNvPr id="247" name="テキスト ボックス 246"/>
        <xdr:cNvSpPr txBox="1"/>
      </xdr:nvSpPr>
      <xdr:spPr>
        <a:xfrm>
          <a:off x="1752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51067</xdr:rowOff>
    </xdr:from>
    <xdr:to>
      <xdr:col>24</xdr:col>
      <xdr:colOff>114300</xdr:colOff>
      <xdr:row>95</xdr:row>
      <xdr:rowOff>152667</xdr:rowOff>
    </xdr:to>
    <xdr:sp macro="" textlink="">
      <xdr:nvSpPr>
        <xdr:cNvPr id="255" name="楕円 254"/>
        <xdr:cNvSpPr/>
      </xdr:nvSpPr>
      <xdr:spPr>
        <a:xfrm>
          <a:off x="4584700" y="163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73944</xdr:rowOff>
    </xdr:from>
    <xdr:ext cx="599010" cy="259045"/>
    <xdr:sp macro="" textlink="">
      <xdr:nvSpPr>
        <xdr:cNvPr id="256" name="扶助費該当値テキスト"/>
        <xdr:cNvSpPr txBox="1"/>
      </xdr:nvSpPr>
      <xdr:spPr>
        <a:xfrm>
          <a:off x="4686300" y="1619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122859</xdr:rowOff>
    </xdr:from>
    <xdr:to>
      <xdr:col>20</xdr:col>
      <xdr:colOff>38100</xdr:colOff>
      <xdr:row>96</xdr:row>
      <xdr:rowOff>53009</xdr:rowOff>
    </xdr:to>
    <xdr:sp macro="" textlink="">
      <xdr:nvSpPr>
        <xdr:cNvPr id="257" name="楕円 256"/>
        <xdr:cNvSpPr/>
      </xdr:nvSpPr>
      <xdr:spPr>
        <a:xfrm>
          <a:off x="3746500" y="1641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69536</xdr:rowOff>
    </xdr:from>
    <xdr:ext cx="599010" cy="259045"/>
    <xdr:sp macro="" textlink="">
      <xdr:nvSpPr>
        <xdr:cNvPr id="258" name="テキスト ボックス 257"/>
        <xdr:cNvSpPr txBox="1"/>
      </xdr:nvSpPr>
      <xdr:spPr>
        <a:xfrm>
          <a:off x="3497795" y="1618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137224</xdr:rowOff>
    </xdr:from>
    <xdr:to>
      <xdr:col>15</xdr:col>
      <xdr:colOff>101600</xdr:colOff>
      <xdr:row>96</xdr:row>
      <xdr:rowOff>67374</xdr:rowOff>
    </xdr:to>
    <xdr:sp macro="" textlink="">
      <xdr:nvSpPr>
        <xdr:cNvPr id="259" name="楕円 258"/>
        <xdr:cNvSpPr/>
      </xdr:nvSpPr>
      <xdr:spPr>
        <a:xfrm>
          <a:off x="2857500" y="164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83901</xdr:rowOff>
    </xdr:from>
    <xdr:ext cx="599010" cy="259045"/>
    <xdr:sp macro="" textlink="">
      <xdr:nvSpPr>
        <xdr:cNvPr id="260" name="テキスト ボックス 259"/>
        <xdr:cNvSpPr txBox="1"/>
      </xdr:nvSpPr>
      <xdr:spPr>
        <a:xfrm>
          <a:off x="2608795" y="1620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135217</xdr:rowOff>
    </xdr:from>
    <xdr:to>
      <xdr:col>10</xdr:col>
      <xdr:colOff>165100</xdr:colOff>
      <xdr:row>96</xdr:row>
      <xdr:rowOff>65367</xdr:rowOff>
    </xdr:to>
    <xdr:sp macro="" textlink="">
      <xdr:nvSpPr>
        <xdr:cNvPr id="261" name="楕円 260"/>
        <xdr:cNvSpPr/>
      </xdr:nvSpPr>
      <xdr:spPr>
        <a:xfrm>
          <a:off x="1968500" y="164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81894</xdr:rowOff>
    </xdr:from>
    <xdr:ext cx="599010" cy="259045"/>
    <xdr:sp macro="" textlink="">
      <xdr:nvSpPr>
        <xdr:cNvPr id="262" name="テキスト ボックス 261"/>
        <xdr:cNvSpPr txBox="1"/>
      </xdr:nvSpPr>
      <xdr:spPr>
        <a:xfrm>
          <a:off x="1719795" y="1619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59144</xdr:rowOff>
    </xdr:from>
    <xdr:to>
      <xdr:col>6</xdr:col>
      <xdr:colOff>38100</xdr:colOff>
      <xdr:row>96</xdr:row>
      <xdr:rowOff>160744</xdr:rowOff>
    </xdr:to>
    <xdr:sp macro="" textlink="">
      <xdr:nvSpPr>
        <xdr:cNvPr id="263" name="楕円 262"/>
        <xdr:cNvSpPr/>
      </xdr:nvSpPr>
      <xdr:spPr>
        <a:xfrm>
          <a:off x="1079500" y="1651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5821</xdr:rowOff>
    </xdr:from>
    <xdr:ext cx="534377" cy="259045"/>
    <xdr:sp macro="" textlink="">
      <xdr:nvSpPr>
        <xdr:cNvPr id="264" name="テキスト ボックス 263"/>
        <xdr:cNvSpPr txBox="1"/>
      </xdr:nvSpPr>
      <xdr:spPr>
        <a:xfrm>
          <a:off x="863111" y="162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66281</xdr:rowOff>
    </xdr:from>
    <xdr:to>
      <xdr:col>55</xdr:col>
      <xdr:colOff>0</xdr:colOff>
      <xdr:row>34</xdr:row>
      <xdr:rowOff>97879</xdr:rowOff>
    </xdr:to>
    <xdr:cxnSp macro="">
      <xdr:nvCxnSpPr>
        <xdr:cNvPr id="293" name="直線コネクタ 292"/>
        <xdr:cNvCxnSpPr/>
      </xdr:nvCxnSpPr>
      <xdr:spPr>
        <a:xfrm flipV="1">
          <a:off x="9639300" y="5895581"/>
          <a:ext cx="838200" cy="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136047</xdr:rowOff>
    </xdr:from>
    <xdr:ext cx="534377" cy="259045"/>
    <xdr:sp macro="" textlink="">
      <xdr:nvSpPr>
        <xdr:cNvPr id="294" name="補助費等平均値テキスト"/>
        <xdr:cNvSpPr txBox="1"/>
      </xdr:nvSpPr>
      <xdr:spPr>
        <a:xfrm>
          <a:off x="10528300" y="596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97879</xdr:rowOff>
    </xdr:from>
    <xdr:to>
      <xdr:col>50</xdr:col>
      <xdr:colOff>114300</xdr:colOff>
      <xdr:row>34</xdr:row>
      <xdr:rowOff>101905</xdr:rowOff>
    </xdr:to>
    <xdr:cxnSp macro="">
      <xdr:nvCxnSpPr>
        <xdr:cNvPr id="296" name="直線コネクタ 295"/>
        <xdr:cNvCxnSpPr/>
      </xdr:nvCxnSpPr>
      <xdr:spPr>
        <a:xfrm flipV="1">
          <a:off x="8750300" y="5927179"/>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127017</xdr:rowOff>
    </xdr:from>
    <xdr:ext cx="534377" cy="259045"/>
    <xdr:sp macro="" textlink="">
      <xdr:nvSpPr>
        <xdr:cNvPr id="298" name="テキスト ボックス 297"/>
        <xdr:cNvSpPr txBox="1"/>
      </xdr:nvSpPr>
      <xdr:spPr>
        <a:xfrm>
          <a:off x="9372111" y="61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98031</xdr:rowOff>
    </xdr:from>
    <xdr:to>
      <xdr:col>45</xdr:col>
      <xdr:colOff>177800</xdr:colOff>
      <xdr:row>34</xdr:row>
      <xdr:rowOff>101905</xdr:rowOff>
    </xdr:to>
    <xdr:cxnSp macro="">
      <xdr:nvCxnSpPr>
        <xdr:cNvPr id="299" name="直線コネクタ 298"/>
        <xdr:cNvCxnSpPr/>
      </xdr:nvCxnSpPr>
      <xdr:spPr>
        <a:xfrm>
          <a:off x="7861300" y="5927331"/>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98031</xdr:rowOff>
    </xdr:from>
    <xdr:to>
      <xdr:col>41</xdr:col>
      <xdr:colOff>50800</xdr:colOff>
      <xdr:row>34</xdr:row>
      <xdr:rowOff>129883</xdr:rowOff>
    </xdr:to>
    <xdr:cxnSp macro="">
      <xdr:nvCxnSpPr>
        <xdr:cNvPr id="302" name="直線コネクタ 301"/>
        <xdr:cNvCxnSpPr/>
      </xdr:nvCxnSpPr>
      <xdr:spPr>
        <a:xfrm flipV="1">
          <a:off x="6972300" y="5927331"/>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15481</xdr:rowOff>
    </xdr:from>
    <xdr:to>
      <xdr:col>55</xdr:col>
      <xdr:colOff>50800</xdr:colOff>
      <xdr:row>34</xdr:row>
      <xdr:rowOff>117081</xdr:rowOff>
    </xdr:to>
    <xdr:sp macro="" textlink="">
      <xdr:nvSpPr>
        <xdr:cNvPr id="312" name="楕円 311"/>
        <xdr:cNvSpPr/>
      </xdr:nvSpPr>
      <xdr:spPr>
        <a:xfrm>
          <a:off x="10426700" y="584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38358</xdr:rowOff>
    </xdr:from>
    <xdr:ext cx="534377" cy="259045"/>
    <xdr:sp macro="" textlink="">
      <xdr:nvSpPr>
        <xdr:cNvPr id="313" name="補助費等該当値テキスト"/>
        <xdr:cNvSpPr txBox="1"/>
      </xdr:nvSpPr>
      <xdr:spPr>
        <a:xfrm>
          <a:off x="10528300" y="56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47079</xdr:rowOff>
    </xdr:from>
    <xdr:to>
      <xdr:col>50</xdr:col>
      <xdr:colOff>165100</xdr:colOff>
      <xdr:row>34</xdr:row>
      <xdr:rowOff>148679</xdr:rowOff>
    </xdr:to>
    <xdr:sp macro="" textlink="">
      <xdr:nvSpPr>
        <xdr:cNvPr id="314" name="楕円 313"/>
        <xdr:cNvSpPr/>
      </xdr:nvSpPr>
      <xdr:spPr>
        <a:xfrm>
          <a:off x="9588500" y="58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165206</xdr:rowOff>
    </xdr:from>
    <xdr:ext cx="534377" cy="259045"/>
    <xdr:sp macro="" textlink="">
      <xdr:nvSpPr>
        <xdr:cNvPr id="315" name="テキスト ボックス 314"/>
        <xdr:cNvSpPr txBox="1"/>
      </xdr:nvSpPr>
      <xdr:spPr>
        <a:xfrm>
          <a:off x="9372111" y="565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51105</xdr:rowOff>
    </xdr:from>
    <xdr:to>
      <xdr:col>46</xdr:col>
      <xdr:colOff>38100</xdr:colOff>
      <xdr:row>34</xdr:row>
      <xdr:rowOff>152705</xdr:rowOff>
    </xdr:to>
    <xdr:sp macro="" textlink="">
      <xdr:nvSpPr>
        <xdr:cNvPr id="316" name="楕円 315"/>
        <xdr:cNvSpPr/>
      </xdr:nvSpPr>
      <xdr:spPr>
        <a:xfrm>
          <a:off x="8699500" y="588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169232</xdr:rowOff>
    </xdr:from>
    <xdr:ext cx="534377" cy="259045"/>
    <xdr:sp macro="" textlink="">
      <xdr:nvSpPr>
        <xdr:cNvPr id="317" name="テキスト ボックス 316"/>
        <xdr:cNvSpPr txBox="1"/>
      </xdr:nvSpPr>
      <xdr:spPr>
        <a:xfrm>
          <a:off x="8483111" y="565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47231</xdr:rowOff>
    </xdr:from>
    <xdr:to>
      <xdr:col>41</xdr:col>
      <xdr:colOff>101600</xdr:colOff>
      <xdr:row>34</xdr:row>
      <xdr:rowOff>148831</xdr:rowOff>
    </xdr:to>
    <xdr:sp macro="" textlink="">
      <xdr:nvSpPr>
        <xdr:cNvPr id="318" name="楕円 317"/>
        <xdr:cNvSpPr/>
      </xdr:nvSpPr>
      <xdr:spPr>
        <a:xfrm>
          <a:off x="7810500" y="587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165358</xdr:rowOff>
    </xdr:from>
    <xdr:ext cx="534377" cy="259045"/>
    <xdr:sp macro="" textlink="">
      <xdr:nvSpPr>
        <xdr:cNvPr id="319" name="テキスト ボックス 318"/>
        <xdr:cNvSpPr txBox="1"/>
      </xdr:nvSpPr>
      <xdr:spPr>
        <a:xfrm>
          <a:off x="7594111" y="565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79083</xdr:rowOff>
    </xdr:from>
    <xdr:to>
      <xdr:col>36</xdr:col>
      <xdr:colOff>165100</xdr:colOff>
      <xdr:row>35</xdr:row>
      <xdr:rowOff>9233</xdr:rowOff>
    </xdr:to>
    <xdr:sp macro="" textlink="">
      <xdr:nvSpPr>
        <xdr:cNvPr id="320" name="楕円 319"/>
        <xdr:cNvSpPr/>
      </xdr:nvSpPr>
      <xdr:spPr>
        <a:xfrm>
          <a:off x="6921500" y="590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25760</xdr:rowOff>
    </xdr:from>
    <xdr:ext cx="534377" cy="259045"/>
    <xdr:sp macro="" textlink="">
      <xdr:nvSpPr>
        <xdr:cNvPr id="321" name="テキスト ボックス 320"/>
        <xdr:cNvSpPr txBox="1"/>
      </xdr:nvSpPr>
      <xdr:spPr>
        <a:xfrm>
          <a:off x="6705111" y="568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97055</xdr:rowOff>
    </xdr:from>
    <xdr:to>
      <xdr:col>55</xdr:col>
      <xdr:colOff>0</xdr:colOff>
      <xdr:row>54</xdr:row>
      <xdr:rowOff>102873</xdr:rowOff>
    </xdr:to>
    <xdr:cxnSp macro="">
      <xdr:nvCxnSpPr>
        <xdr:cNvPr id="346" name="直線コネクタ 345"/>
        <xdr:cNvCxnSpPr/>
      </xdr:nvCxnSpPr>
      <xdr:spPr>
        <a:xfrm>
          <a:off x="9639300" y="9355355"/>
          <a:ext cx="8382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66378</xdr:rowOff>
    </xdr:from>
    <xdr:ext cx="534377" cy="259045"/>
    <xdr:sp macro="" textlink="">
      <xdr:nvSpPr>
        <xdr:cNvPr id="347" name="普通建設事業費平均値テキスト"/>
        <xdr:cNvSpPr txBox="1"/>
      </xdr:nvSpPr>
      <xdr:spPr>
        <a:xfrm>
          <a:off x="10528300" y="949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57855</xdr:rowOff>
    </xdr:from>
    <xdr:to>
      <xdr:col>50</xdr:col>
      <xdr:colOff>114300</xdr:colOff>
      <xdr:row>54</xdr:row>
      <xdr:rowOff>97055</xdr:rowOff>
    </xdr:to>
    <xdr:cxnSp macro="">
      <xdr:nvCxnSpPr>
        <xdr:cNvPr id="349" name="直線コネクタ 348"/>
        <xdr:cNvCxnSpPr/>
      </xdr:nvCxnSpPr>
      <xdr:spPr>
        <a:xfrm>
          <a:off x="8750300" y="9144705"/>
          <a:ext cx="889000" cy="21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14835</xdr:rowOff>
    </xdr:from>
    <xdr:ext cx="534377" cy="259045"/>
    <xdr:sp macro="" textlink="">
      <xdr:nvSpPr>
        <xdr:cNvPr id="351" name="テキスト ボックス 350"/>
        <xdr:cNvSpPr txBox="1"/>
      </xdr:nvSpPr>
      <xdr:spPr>
        <a:xfrm>
          <a:off x="9372111" y="961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57855</xdr:rowOff>
    </xdr:from>
    <xdr:to>
      <xdr:col>45</xdr:col>
      <xdr:colOff>177800</xdr:colOff>
      <xdr:row>54</xdr:row>
      <xdr:rowOff>148741</xdr:rowOff>
    </xdr:to>
    <xdr:cxnSp macro="">
      <xdr:nvCxnSpPr>
        <xdr:cNvPr id="352" name="直線コネクタ 351"/>
        <xdr:cNvCxnSpPr/>
      </xdr:nvCxnSpPr>
      <xdr:spPr>
        <a:xfrm flipV="1">
          <a:off x="7861300" y="9144705"/>
          <a:ext cx="889000" cy="2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6662</xdr:rowOff>
    </xdr:from>
    <xdr:ext cx="534377" cy="259045"/>
    <xdr:sp macro="" textlink="">
      <xdr:nvSpPr>
        <xdr:cNvPr id="354" name="テキスト ボックス 353"/>
        <xdr:cNvSpPr txBox="1"/>
      </xdr:nvSpPr>
      <xdr:spPr>
        <a:xfrm>
          <a:off x="8483111" y="960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148741</xdr:rowOff>
    </xdr:from>
    <xdr:to>
      <xdr:col>41</xdr:col>
      <xdr:colOff>50800</xdr:colOff>
      <xdr:row>55</xdr:row>
      <xdr:rowOff>160503</xdr:rowOff>
    </xdr:to>
    <xdr:cxnSp macro="">
      <xdr:nvCxnSpPr>
        <xdr:cNvPr id="355" name="直線コネクタ 354"/>
        <xdr:cNvCxnSpPr/>
      </xdr:nvCxnSpPr>
      <xdr:spPr>
        <a:xfrm flipV="1">
          <a:off x="6972300" y="9407041"/>
          <a:ext cx="889000" cy="18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25499</xdr:rowOff>
    </xdr:from>
    <xdr:ext cx="534377" cy="259045"/>
    <xdr:sp macro="" textlink="">
      <xdr:nvSpPr>
        <xdr:cNvPr id="357" name="テキスト ボックス 356"/>
        <xdr:cNvSpPr txBox="1"/>
      </xdr:nvSpPr>
      <xdr:spPr>
        <a:xfrm>
          <a:off x="7594111" y="96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52073</xdr:rowOff>
    </xdr:from>
    <xdr:to>
      <xdr:col>55</xdr:col>
      <xdr:colOff>50800</xdr:colOff>
      <xdr:row>54</xdr:row>
      <xdr:rowOff>153673</xdr:rowOff>
    </xdr:to>
    <xdr:sp macro="" textlink="">
      <xdr:nvSpPr>
        <xdr:cNvPr id="365" name="楕円 364"/>
        <xdr:cNvSpPr/>
      </xdr:nvSpPr>
      <xdr:spPr>
        <a:xfrm>
          <a:off x="10426700" y="931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74950</xdr:rowOff>
    </xdr:from>
    <xdr:ext cx="599010" cy="259045"/>
    <xdr:sp macro="" textlink="">
      <xdr:nvSpPr>
        <xdr:cNvPr id="366" name="普通建設事業費該当値テキスト"/>
        <xdr:cNvSpPr txBox="1"/>
      </xdr:nvSpPr>
      <xdr:spPr>
        <a:xfrm>
          <a:off x="10528300" y="916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46255</xdr:rowOff>
    </xdr:from>
    <xdr:to>
      <xdr:col>50</xdr:col>
      <xdr:colOff>165100</xdr:colOff>
      <xdr:row>54</xdr:row>
      <xdr:rowOff>147855</xdr:rowOff>
    </xdr:to>
    <xdr:sp macro="" textlink="">
      <xdr:nvSpPr>
        <xdr:cNvPr id="367" name="楕円 366"/>
        <xdr:cNvSpPr/>
      </xdr:nvSpPr>
      <xdr:spPr>
        <a:xfrm>
          <a:off x="9588500" y="93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164382</xdr:rowOff>
    </xdr:from>
    <xdr:ext cx="599010" cy="259045"/>
    <xdr:sp macro="" textlink="">
      <xdr:nvSpPr>
        <xdr:cNvPr id="368" name="テキスト ボックス 367"/>
        <xdr:cNvSpPr txBox="1"/>
      </xdr:nvSpPr>
      <xdr:spPr>
        <a:xfrm>
          <a:off x="9339795" y="907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7055</xdr:rowOff>
    </xdr:from>
    <xdr:to>
      <xdr:col>46</xdr:col>
      <xdr:colOff>38100</xdr:colOff>
      <xdr:row>53</xdr:row>
      <xdr:rowOff>108655</xdr:rowOff>
    </xdr:to>
    <xdr:sp macro="" textlink="">
      <xdr:nvSpPr>
        <xdr:cNvPr id="369" name="楕円 368"/>
        <xdr:cNvSpPr/>
      </xdr:nvSpPr>
      <xdr:spPr>
        <a:xfrm>
          <a:off x="8699500" y="90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125182</xdr:rowOff>
    </xdr:from>
    <xdr:ext cx="599010" cy="259045"/>
    <xdr:sp macro="" textlink="">
      <xdr:nvSpPr>
        <xdr:cNvPr id="370" name="テキスト ボックス 369"/>
        <xdr:cNvSpPr txBox="1"/>
      </xdr:nvSpPr>
      <xdr:spPr>
        <a:xfrm>
          <a:off x="8450795" y="886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97941</xdr:rowOff>
    </xdr:from>
    <xdr:to>
      <xdr:col>41</xdr:col>
      <xdr:colOff>101600</xdr:colOff>
      <xdr:row>55</xdr:row>
      <xdr:rowOff>28091</xdr:rowOff>
    </xdr:to>
    <xdr:sp macro="" textlink="">
      <xdr:nvSpPr>
        <xdr:cNvPr id="371" name="楕円 370"/>
        <xdr:cNvSpPr/>
      </xdr:nvSpPr>
      <xdr:spPr>
        <a:xfrm>
          <a:off x="7810500" y="93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44618</xdr:rowOff>
    </xdr:from>
    <xdr:ext cx="534377" cy="259045"/>
    <xdr:sp macro="" textlink="">
      <xdr:nvSpPr>
        <xdr:cNvPr id="372" name="テキスト ボックス 371"/>
        <xdr:cNvSpPr txBox="1"/>
      </xdr:nvSpPr>
      <xdr:spPr>
        <a:xfrm>
          <a:off x="7594111" y="913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109703</xdr:rowOff>
    </xdr:from>
    <xdr:to>
      <xdr:col>36</xdr:col>
      <xdr:colOff>165100</xdr:colOff>
      <xdr:row>56</xdr:row>
      <xdr:rowOff>39853</xdr:rowOff>
    </xdr:to>
    <xdr:sp macro="" textlink="">
      <xdr:nvSpPr>
        <xdr:cNvPr id="373" name="楕円 372"/>
        <xdr:cNvSpPr/>
      </xdr:nvSpPr>
      <xdr:spPr>
        <a:xfrm>
          <a:off x="6921500" y="95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30980</xdr:rowOff>
    </xdr:from>
    <xdr:ext cx="534377" cy="259045"/>
    <xdr:sp macro="" textlink="">
      <xdr:nvSpPr>
        <xdr:cNvPr id="374" name="テキスト ボックス 373"/>
        <xdr:cNvSpPr txBox="1"/>
      </xdr:nvSpPr>
      <xdr:spPr>
        <a:xfrm>
          <a:off x="6705111" y="96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34620</xdr:rowOff>
    </xdr:from>
    <xdr:to>
      <xdr:col>55</xdr:col>
      <xdr:colOff>0</xdr:colOff>
      <xdr:row>78</xdr:row>
      <xdr:rowOff>40754</xdr:rowOff>
    </xdr:to>
    <xdr:cxnSp macro="">
      <xdr:nvCxnSpPr>
        <xdr:cNvPr id="403" name="直線コネクタ 402"/>
        <xdr:cNvCxnSpPr/>
      </xdr:nvCxnSpPr>
      <xdr:spPr>
        <a:xfrm>
          <a:off x="9639300" y="13407720"/>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71362</xdr:rowOff>
    </xdr:from>
    <xdr:to>
      <xdr:col>50</xdr:col>
      <xdr:colOff>114300</xdr:colOff>
      <xdr:row>78</xdr:row>
      <xdr:rowOff>34620</xdr:rowOff>
    </xdr:to>
    <xdr:cxnSp macro="">
      <xdr:nvCxnSpPr>
        <xdr:cNvPr id="406" name="直線コネクタ 405"/>
        <xdr:cNvCxnSpPr/>
      </xdr:nvCxnSpPr>
      <xdr:spPr>
        <a:xfrm>
          <a:off x="8750300" y="12758662"/>
          <a:ext cx="889000" cy="64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22789</xdr:rowOff>
    </xdr:from>
    <xdr:ext cx="534377" cy="259045"/>
    <xdr:sp macro="" textlink="">
      <xdr:nvSpPr>
        <xdr:cNvPr id="408" name="テキスト ボックス 407"/>
        <xdr:cNvSpPr txBox="1"/>
      </xdr:nvSpPr>
      <xdr:spPr>
        <a:xfrm>
          <a:off x="9372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71362</xdr:rowOff>
    </xdr:from>
    <xdr:to>
      <xdr:col>45</xdr:col>
      <xdr:colOff>177800</xdr:colOff>
      <xdr:row>76</xdr:row>
      <xdr:rowOff>149658</xdr:rowOff>
    </xdr:to>
    <xdr:cxnSp macro="">
      <xdr:nvCxnSpPr>
        <xdr:cNvPr id="409" name="直線コネクタ 408"/>
        <xdr:cNvCxnSpPr/>
      </xdr:nvCxnSpPr>
      <xdr:spPr>
        <a:xfrm flipV="1">
          <a:off x="7861300" y="12758662"/>
          <a:ext cx="889000" cy="4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149658</xdr:rowOff>
    </xdr:from>
    <xdr:to>
      <xdr:col>41</xdr:col>
      <xdr:colOff>50800</xdr:colOff>
      <xdr:row>77</xdr:row>
      <xdr:rowOff>81141</xdr:rowOff>
    </xdr:to>
    <xdr:cxnSp macro="">
      <xdr:nvCxnSpPr>
        <xdr:cNvPr id="412" name="直線コネクタ 411"/>
        <xdr:cNvCxnSpPr/>
      </xdr:nvCxnSpPr>
      <xdr:spPr>
        <a:xfrm flipV="1">
          <a:off x="6972300" y="13179858"/>
          <a:ext cx="889000" cy="10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161404</xdr:rowOff>
    </xdr:from>
    <xdr:to>
      <xdr:col>55</xdr:col>
      <xdr:colOff>50800</xdr:colOff>
      <xdr:row>78</xdr:row>
      <xdr:rowOff>91554</xdr:rowOff>
    </xdr:to>
    <xdr:sp macro="" textlink="">
      <xdr:nvSpPr>
        <xdr:cNvPr id="422" name="楕円 421"/>
        <xdr:cNvSpPr/>
      </xdr:nvSpPr>
      <xdr:spPr>
        <a:xfrm>
          <a:off x="10426700" y="133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139831</xdr:rowOff>
    </xdr:from>
    <xdr:ext cx="534377" cy="259045"/>
    <xdr:sp macro="" textlink="">
      <xdr:nvSpPr>
        <xdr:cNvPr id="423" name="普通建設事業費 （ うち新規整備　）該当値テキスト"/>
        <xdr:cNvSpPr txBox="1"/>
      </xdr:nvSpPr>
      <xdr:spPr>
        <a:xfrm>
          <a:off x="10528300" y="1334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155270</xdr:rowOff>
    </xdr:from>
    <xdr:to>
      <xdr:col>50</xdr:col>
      <xdr:colOff>165100</xdr:colOff>
      <xdr:row>78</xdr:row>
      <xdr:rowOff>85420</xdr:rowOff>
    </xdr:to>
    <xdr:sp macro="" textlink="">
      <xdr:nvSpPr>
        <xdr:cNvPr id="424" name="楕円 423"/>
        <xdr:cNvSpPr/>
      </xdr:nvSpPr>
      <xdr:spPr>
        <a:xfrm>
          <a:off x="9588500" y="133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76547</xdr:rowOff>
    </xdr:from>
    <xdr:ext cx="534377" cy="259045"/>
    <xdr:sp macro="" textlink="">
      <xdr:nvSpPr>
        <xdr:cNvPr id="425" name="テキスト ボックス 424"/>
        <xdr:cNvSpPr txBox="1"/>
      </xdr:nvSpPr>
      <xdr:spPr>
        <a:xfrm>
          <a:off x="9372111" y="1344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20562</xdr:rowOff>
    </xdr:from>
    <xdr:to>
      <xdr:col>46</xdr:col>
      <xdr:colOff>38100</xdr:colOff>
      <xdr:row>74</xdr:row>
      <xdr:rowOff>122162</xdr:rowOff>
    </xdr:to>
    <xdr:sp macro="" textlink="">
      <xdr:nvSpPr>
        <xdr:cNvPr id="426" name="楕円 425"/>
        <xdr:cNvSpPr/>
      </xdr:nvSpPr>
      <xdr:spPr>
        <a:xfrm>
          <a:off x="8699500" y="127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138689</xdr:rowOff>
    </xdr:from>
    <xdr:ext cx="534377" cy="259045"/>
    <xdr:sp macro="" textlink="">
      <xdr:nvSpPr>
        <xdr:cNvPr id="427" name="テキスト ボックス 426"/>
        <xdr:cNvSpPr txBox="1"/>
      </xdr:nvSpPr>
      <xdr:spPr>
        <a:xfrm>
          <a:off x="8483111" y="1248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98858</xdr:rowOff>
    </xdr:from>
    <xdr:to>
      <xdr:col>41</xdr:col>
      <xdr:colOff>101600</xdr:colOff>
      <xdr:row>77</xdr:row>
      <xdr:rowOff>29008</xdr:rowOff>
    </xdr:to>
    <xdr:sp macro="" textlink="">
      <xdr:nvSpPr>
        <xdr:cNvPr id="428" name="楕円 427"/>
        <xdr:cNvSpPr/>
      </xdr:nvSpPr>
      <xdr:spPr>
        <a:xfrm>
          <a:off x="7810500" y="131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45534</xdr:rowOff>
    </xdr:from>
    <xdr:ext cx="534377" cy="259045"/>
    <xdr:sp macro="" textlink="">
      <xdr:nvSpPr>
        <xdr:cNvPr id="429" name="テキスト ボックス 428"/>
        <xdr:cNvSpPr txBox="1"/>
      </xdr:nvSpPr>
      <xdr:spPr>
        <a:xfrm>
          <a:off x="7594111" y="12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30341</xdr:rowOff>
    </xdr:from>
    <xdr:to>
      <xdr:col>36</xdr:col>
      <xdr:colOff>165100</xdr:colOff>
      <xdr:row>77</xdr:row>
      <xdr:rowOff>131941</xdr:rowOff>
    </xdr:to>
    <xdr:sp macro="" textlink="">
      <xdr:nvSpPr>
        <xdr:cNvPr id="430" name="楕円 429"/>
        <xdr:cNvSpPr/>
      </xdr:nvSpPr>
      <xdr:spPr>
        <a:xfrm>
          <a:off x="6921500" y="1323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123068</xdr:rowOff>
    </xdr:from>
    <xdr:ext cx="534377" cy="259045"/>
    <xdr:sp macro="" textlink="">
      <xdr:nvSpPr>
        <xdr:cNvPr id="431" name="テキスト ボックス 430"/>
        <xdr:cNvSpPr txBox="1"/>
      </xdr:nvSpPr>
      <xdr:spPr>
        <a:xfrm>
          <a:off x="6705111" y="1332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137327</xdr:rowOff>
    </xdr:from>
    <xdr:to>
      <xdr:col>55</xdr:col>
      <xdr:colOff>0</xdr:colOff>
      <xdr:row>95</xdr:row>
      <xdr:rowOff>41118</xdr:rowOff>
    </xdr:to>
    <xdr:cxnSp macro="">
      <xdr:nvCxnSpPr>
        <xdr:cNvPr id="462" name="直線コネクタ 461"/>
        <xdr:cNvCxnSpPr/>
      </xdr:nvCxnSpPr>
      <xdr:spPr>
        <a:xfrm flipV="1">
          <a:off x="9639300" y="16253627"/>
          <a:ext cx="838200" cy="7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102695</xdr:rowOff>
    </xdr:from>
    <xdr:ext cx="534377" cy="259045"/>
    <xdr:sp macro="" textlink="">
      <xdr:nvSpPr>
        <xdr:cNvPr id="463" name="普通建設事業費 （ うち更新整備　）平均値テキスト"/>
        <xdr:cNvSpPr txBox="1"/>
      </xdr:nvSpPr>
      <xdr:spPr>
        <a:xfrm>
          <a:off x="10528300" y="1656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41118</xdr:rowOff>
    </xdr:from>
    <xdr:to>
      <xdr:col>50</xdr:col>
      <xdr:colOff>114300</xdr:colOff>
      <xdr:row>96</xdr:row>
      <xdr:rowOff>124580</xdr:rowOff>
    </xdr:to>
    <xdr:cxnSp macro="">
      <xdr:nvCxnSpPr>
        <xdr:cNvPr id="465" name="直線コネクタ 464"/>
        <xdr:cNvCxnSpPr/>
      </xdr:nvCxnSpPr>
      <xdr:spPr>
        <a:xfrm flipV="1">
          <a:off x="8750300" y="16328868"/>
          <a:ext cx="889000" cy="25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82633</xdr:rowOff>
    </xdr:from>
    <xdr:ext cx="534377" cy="259045"/>
    <xdr:sp macro="" textlink="">
      <xdr:nvSpPr>
        <xdr:cNvPr id="467" name="テキスト ボックス 466"/>
        <xdr:cNvSpPr txBox="1"/>
      </xdr:nvSpPr>
      <xdr:spPr>
        <a:xfrm>
          <a:off x="9372111" y="167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124580</xdr:rowOff>
    </xdr:from>
    <xdr:to>
      <xdr:col>45</xdr:col>
      <xdr:colOff>177800</xdr:colOff>
      <xdr:row>97</xdr:row>
      <xdr:rowOff>18324</xdr:rowOff>
    </xdr:to>
    <xdr:cxnSp macro="">
      <xdr:nvCxnSpPr>
        <xdr:cNvPr id="468" name="直線コネクタ 467"/>
        <xdr:cNvCxnSpPr/>
      </xdr:nvCxnSpPr>
      <xdr:spPr>
        <a:xfrm flipV="1">
          <a:off x="7861300" y="16583780"/>
          <a:ext cx="889000" cy="6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59989</xdr:rowOff>
    </xdr:from>
    <xdr:ext cx="534377" cy="259045"/>
    <xdr:sp macro="" textlink="">
      <xdr:nvSpPr>
        <xdr:cNvPr id="470" name="テキスト ボックス 469"/>
        <xdr:cNvSpPr txBox="1"/>
      </xdr:nvSpPr>
      <xdr:spPr>
        <a:xfrm>
          <a:off x="8483111" y="1669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18324</xdr:rowOff>
    </xdr:from>
    <xdr:to>
      <xdr:col>41</xdr:col>
      <xdr:colOff>50800</xdr:colOff>
      <xdr:row>98</xdr:row>
      <xdr:rowOff>25738</xdr:rowOff>
    </xdr:to>
    <xdr:cxnSp macro="">
      <xdr:nvCxnSpPr>
        <xdr:cNvPr id="471" name="直線コネクタ 470"/>
        <xdr:cNvCxnSpPr/>
      </xdr:nvCxnSpPr>
      <xdr:spPr>
        <a:xfrm flipV="1">
          <a:off x="6972300" y="16648974"/>
          <a:ext cx="889000" cy="17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104306</xdr:rowOff>
    </xdr:from>
    <xdr:ext cx="534377" cy="259045"/>
    <xdr:sp macro="" textlink="">
      <xdr:nvSpPr>
        <xdr:cNvPr id="473" name="テキスト ボックス 472"/>
        <xdr:cNvSpPr txBox="1"/>
      </xdr:nvSpPr>
      <xdr:spPr>
        <a:xfrm>
          <a:off x="7594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41608</xdr:rowOff>
    </xdr:from>
    <xdr:ext cx="534377" cy="259045"/>
    <xdr:sp macro="" textlink="">
      <xdr:nvSpPr>
        <xdr:cNvPr id="475" name="テキスト ボックス 474"/>
        <xdr:cNvSpPr txBox="1"/>
      </xdr:nvSpPr>
      <xdr:spPr>
        <a:xfrm>
          <a:off x="6705111" y="165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86527</xdr:rowOff>
    </xdr:from>
    <xdr:to>
      <xdr:col>55</xdr:col>
      <xdr:colOff>50800</xdr:colOff>
      <xdr:row>95</xdr:row>
      <xdr:rowOff>16677</xdr:rowOff>
    </xdr:to>
    <xdr:sp macro="" textlink="">
      <xdr:nvSpPr>
        <xdr:cNvPr id="481" name="楕円 480"/>
        <xdr:cNvSpPr/>
      </xdr:nvSpPr>
      <xdr:spPr>
        <a:xfrm>
          <a:off x="10426700" y="1620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109404</xdr:rowOff>
    </xdr:from>
    <xdr:ext cx="534377" cy="259045"/>
    <xdr:sp macro="" textlink="">
      <xdr:nvSpPr>
        <xdr:cNvPr id="482" name="普通建設事業費 （ うち更新整備　）該当値テキスト"/>
        <xdr:cNvSpPr txBox="1"/>
      </xdr:nvSpPr>
      <xdr:spPr>
        <a:xfrm>
          <a:off x="10528300" y="160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161768</xdr:rowOff>
    </xdr:from>
    <xdr:to>
      <xdr:col>50</xdr:col>
      <xdr:colOff>165100</xdr:colOff>
      <xdr:row>95</xdr:row>
      <xdr:rowOff>91918</xdr:rowOff>
    </xdr:to>
    <xdr:sp macro="" textlink="">
      <xdr:nvSpPr>
        <xdr:cNvPr id="483" name="楕円 482"/>
        <xdr:cNvSpPr/>
      </xdr:nvSpPr>
      <xdr:spPr>
        <a:xfrm>
          <a:off x="9588500" y="162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108445</xdr:rowOff>
    </xdr:from>
    <xdr:ext cx="534377" cy="259045"/>
    <xdr:sp macro="" textlink="">
      <xdr:nvSpPr>
        <xdr:cNvPr id="484" name="テキスト ボックス 483"/>
        <xdr:cNvSpPr txBox="1"/>
      </xdr:nvSpPr>
      <xdr:spPr>
        <a:xfrm>
          <a:off x="9372111" y="1605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73780</xdr:rowOff>
    </xdr:from>
    <xdr:to>
      <xdr:col>46</xdr:col>
      <xdr:colOff>38100</xdr:colOff>
      <xdr:row>97</xdr:row>
      <xdr:rowOff>3930</xdr:rowOff>
    </xdr:to>
    <xdr:sp macro="" textlink="">
      <xdr:nvSpPr>
        <xdr:cNvPr id="485" name="楕円 484"/>
        <xdr:cNvSpPr/>
      </xdr:nvSpPr>
      <xdr:spPr>
        <a:xfrm>
          <a:off x="8699500" y="165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20457</xdr:rowOff>
    </xdr:from>
    <xdr:ext cx="534377" cy="259045"/>
    <xdr:sp macro="" textlink="">
      <xdr:nvSpPr>
        <xdr:cNvPr id="486" name="テキスト ボックス 485"/>
        <xdr:cNvSpPr txBox="1"/>
      </xdr:nvSpPr>
      <xdr:spPr>
        <a:xfrm>
          <a:off x="8483111" y="163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138974</xdr:rowOff>
    </xdr:from>
    <xdr:to>
      <xdr:col>41</xdr:col>
      <xdr:colOff>101600</xdr:colOff>
      <xdr:row>97</xdr:row>
      <xdr:rowOff>69124</xdr:rowOff>
    </xdr:to>
    <xdr:sp macro="" textlink="">
      <xdr:nvSpPr>
        <xdr:cNvPr id="487" name="楕円 486"/>
        <xdr:cNvSpPr/>
      </xdr:nvSpPr>
      <xdr:spPr>
        <a:xfrm>
          <a:off x="7810500" y="1659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85651</xdr:rowOff>
    </xdr:from>
    <xdr:ext cx="534377" cy="259045"/>
    <xdr:sp macro="" textlink="">
      <xdr:nvSpPr>
        <xdr:cNvPr id="488" name="テキスト ボックス 487"/>
        <xdr:cNvSpPr txBox="1"/>
      </xdr:nvSpPr>
      <xdr:spPr>
        <a:xfrm>
          <a:off x="7594111" y="1637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146388</xdr:rowOff>
    </xdr:from>
    <xdr:to>
      <xdr:col>36</xdr:col>
      <xdr:colOff>165100</xdr:colOff>
      <xdr:row>98</xdr:row>
      <xdr:rowOff>76538</xdr:rowOff>
    </xdr:to>
    <xdr:sp macro="" textlink="">
      <xdr:nvSpPr>
        <xdr:cNvPr id="489" name="楕円 488"/>
        <xdr:cNvSpPr/>
      </xdr:nvSpPr>
      <xdr:spPr>
        <a:xfrm>
          <a:off x="6921500" y="167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67665</xdr:rowOff>
    </xdr:from>
    <xdr:ext cx="534377" cy="259045"/>
    <xdr:sp macro="" textlink="">
      <xdr:nvSpPr>
        <xdr:cNvPr id="490" name="テキスト ボックス 489"/>
        <xdr:cNvSpPr txBox="1"/>
      </xdr:nvSpPr>
      <xdr:spPr>
        <a:xfrm>
          <a:off x="6705111" y="168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68181</xdr:rowOff>
    </xdr:from>
    <xdr:to>
      <xdr:col>85</xdr:col>
      <xdr:colOff>127000</xdr:colOff>
      <xdr:row>39</xdr:row>
      <xdr:rowOff>88015</xdr:rowOff>
    </xdr:to>
    <xdr:cxnSp macro="">
      <xdr:nvCxnSpPr>
        <xdr:cNvPr id="521" name="直線コネクタ 520"/>
        <xdr:cNvCxnSpPr/>
      </xdr:nvCxnSpPr>
      <xdr:spPr>
        <a:xfrm>
          <a:off x="15481300" y="6754731"/>
          <a:ext cx="8382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68181</xdr:rowOff>
    </xdr:from>
    <xdr:to>
      <xdr:col>81</xdr:col>
      <xdr:colOff>50800</xdr:colOff>
      <xdr:row>39</xdr:row>
      <xdr:rowOff>76280</xdr:rowOff>
    </xdr:to>
    <xdr:cxnSp macro="">
      <xdr:nvCxnSpPr>
        <xdr:cNvPr id="524" name="直線コネクタ 523"/>
        <xdr:cNvCxnSpPr/>
      </xdr:nvCxnSpPr>
      <xdr:spPr>
        <a:xfrm flipV="1">
          <a:off x="14592300" y="6754731"/>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20382</xdr:rowOff>
    </xdr:from>
    <xdr:to>
      <xdr:col>76</xdr:col>
      <xdr:colOff>114300</xdr:colOff>
      <xdr:row>39</xdr:row>
      <xdr:rowOff>76280</xdr:rowOff>
    </xdr:to>
    <xdr:cxnSp macro="">
      <xdr:nvCxnSpPr>
        <xdr:cNvPr id="527" name="直線コネクタ 526"/>
        <xdr:cNvCxnSpPr/>
      </xdr:nvCxnSpPr>
      <xdr:spPr>
        <a:xfrm>
          <a:off x="13703300" y="6706932"/>
          <a:ext cx="889000" cy="5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20382</xdr:rowOff>
    </xdr:from>
    <xdr:to>
      <xdr:col>71</xdr:col>
      <xdr:colOff>177800</xdr:colOff>
      <xdr:row>39</xdr:row>
      <xdr:rowOff>79034</xdr:rowOff>
    </xdr:to>
    <xdr:cxnSp macro="">
      <xdr:nvCxnSpPr>
        <xdr:cNvPr id="530" name="直線コネクタ 529"/>
        <xdr:cNvCxnSpPr/>
      </xdr:nvCxnSpPr>
      <xdr:spPr>
        <a:xfrm flipV="1">
          <a:off x="12814300" y="6706932"/>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113330</xdr:rowOff>
    </xdr:from>
    <xdr:ext cx="469744" cy="259045"/>
    <xdr:sp macro="" textlink="">
      <xdr:nvSpPr>
        <xdr:cNvPr id="532" name="テキスト ボックス 531"/>
        <xdr:cNvSpPr txBox="1"/>
      </xdr:nvSpPr>
      <xdr:spPr>
        <a:xfrm>
          <a:off x="13468428" y="67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37215</xdr:rowOff>
    </xdr:from>
    <xdr:to>
      <xdr:col>85</xdr:col>
      <xdr:colOff>177800</xdr:colOff>
      <xdr:row>39</xdr:row>
      <xdr:rowOff>138815</xdr:rowOff>
    </xdr:to>
    <xdr:sp macro="" textlink="">
      <xdr:nvSpPr>
        <xdr:cNvPr id="540" name="楕円 539"/>
        <xdr:cNvSpPr/>
      </xdr:nvSpPr>
      <xdr:spPr>
        <a:xfrm>
          <a:off x="16268700" y="67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123592</xdr:rowOff>
    </xdr:from>
    <xdr:ext cx="378565" cy="259045"/>
    <xdr:sp macro="" textlink="">
      <xdr:nvSpPr>
        <xdr:cNvPr id="541" name="災害復旧事業費該当値テキスト"/>
        <xdr:cNvSpPr txBox="1"/>
      </xdr:nvSpPr>
      <xdr:spPr>
        <a:xfrm>
          <a:off x="16370300" y="6638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17381</xdr:rowOff>
    </xdr:from>
    <xdr:to>
      <xdr:col>81</xdr:col>
      <xdr:colOff>101600</xdr:colOff>
      <xdr:row>39</xdr:row>
      <xdr:rowOff>118981</xdr:rowOff>
    </xdr:to>
    <xdr:sp macro="" textlink="">
      <xdr:nvSpPr>
        <xdr:cNvPr id="542" name="楕円 541"/>
        <xdr:cNvSpPr/>
      </xdr:nvSpPr>
      <xdr:spPr>
        <a:xfrm>
          <a:off x="15430500" y="67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110108</xdr:rowOff>
    </xdr:from>
    <xdr:ext cx="469744" cy="259045"/>
    <xdr:sp macro="" textlink="">
      <xdr:nvSpPr>
        <xdr:cNvPr id="543" name="テキスト ボックス 542"/>
        <xdr:cNvSpPr txBox="1"/>
      </xdr:nvSpPr>
      <xdr:spPr>
        <a:xfrm>
          <a:off x="15246428" y="679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25480</xdr:rowOff>
    </xdr:from>
    <xdr:to>
      <xdr:col>76</xdr:col>
      <xdr:colOff>165100</xdr:colOff>
      <xdr:row>39</xdr:row>
      <xdr:rowOff>127080</xdr:rowOff>
    </xdr:to>
    <xdr:sp macro="" textlink="">
      <xdr:nvSpPr>
        <xdr:cNvPr id="544" name="楕円 543"/>
        <xdr:cNvSpPr/>
      </xdr:nvSpPr>
      <xdr:spPr>
        <a:xfrm>
          <a:off x="14541500" y="67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118207</xdr:rowOff>
    </xdr:from>
    <xdr:ext cx="469744" cy="259045"/>
    <xdr:sp macro="" textlink="">
      <xdr:nvSpPr>
        <xdr:cNvPr id="545" name="テキスト ボックス 544"/>
        <xdr:cNvSpPr txBox="1"/>
      </xdr:nvSpPr>
      <xdr:spPr>
        <a:xfrm>
          <a:off x="14357428" y="68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141032</xdr:rowOff>
    </xdr:from>
    <xdr:to>
      <xdr:col>72</xdr:col>
      <xdr:colOff>38100</xdr:colOff>
      <xdr:row>39</xdr:row>
      <xdr:rowOff>71182</xdr:rowOff>
    </xdr:to>
    <xdr:sp macro="" textlink="">
      <xdr:nvSpPr>
        <xdr:cNvPr id="546" name="楕円 545"/>
        <xdr:cNvSpPr/>
      </xdr:nvSpPr>
      <xdr:spPr>
        <a:xfrm>
          <a:off x="13652500" y="66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87709</xdr:rowOff>
    </xdr:from>
    <xdr:ext cx="469744" cy="259045"/>
    <xdr:sp macro="" textlink="">
      <xdr:nvSpPr>
        <xdr:cNvPr id="547" name="テキスト ボックス 546"/>
        <xdr:cNvSpPr txBox="1"/>
      </xdr:nvSpPr>
      <xdr:spPr>
        <a:xfrm>
          <a:off x="13468428" y="64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28234</xdr:rowOff>
    </xdr:from>
    <xdr:to>
      <xdr:col>67</xdr:col>
      <xdr:colOff>101600</xdr:colOff>
      <xdr:row>39</xdr:row>
      <xdr:rowOff>129834</xdr:rowOff>
    </xdr:to>
    <xdr:sp macro="" textlink="">
      <xdr:nvSpPr>
        <xdr:cNvPr id="548" name="楕円 547"/>
        <xdr:cNvSpPr/>
      </xdr:nvSpPr>
      <xdr:spPr>
        <a:xfrm>
          <a:off x="12763500" y="67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120961</xdr:rowOff>
    </xdr:from>
    <xdr:ext cx="469744" cy="259045"/>
    <xdr:sp macro="" textlink="">
      <xdr:nvSpPr>
        <xdr:cNvPr id="549" name="テキスト ボックス 548"/>
        <xdr:cNvSpPr txBox="1"/>
      </xdr:nvSpPr>
      <xdr:spPr>
        <a:xfrm>
          <a:off x="12579428" y="680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15469</xdr:rowOff>
    </xdr:from>
    <xdr:to>
      <xdr:col>85</xdr:col>
      <xdr:colOff>127000</xdr:colOff>
      <xdr:row>75</xdr:row>
      <xdr:rowOff>51638</xdr:rowOff>
    </xdr:to>
    <xdr:cxnSp macro="">
      <xdr:nvCxnSpPr>
        <xdr:cNvPr id="627" name="直線コネクタ 626"/>
        <xdr:cNvCxnSpPr/>
      </xdr:nvCxnSpPr>
      <xdr:spPr>
        <a:xfrm flipV="1">
          <a:off x="15481300" y="12874219"/>
          <a:ext cx="838200" cy="3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51638</xdr:rowOff>
    </xdr:from>
    <xdr:to>
      <xdr:col>81</xdr:col>
      <xdr:colOff>50800</xdr:colOff>
      <xdr:row>75</xdr:row>
      <xdr:rowOff>81458</xdr:rowOff>
    </xdr:to>
    <xdr:cxnSp macro="">
      <xdr:nvCxnSpPr>
        <xdr:cNvPr id="630" name="直線コネクタ 629"/>
        <xdr:cNvCxnSpPr/>
      </xdr:nvCxnSpPr>
      <xdr:spPr>
        <a:xfrm flipV="1">
          <a:off x="14592300" y="12910388"/>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109021</xdr:rowOff>
    </xdr:from>
    <xdr:ext cx="534377" cy="259045"/>
    <xdr:sp macro="" textlink="">
      <xdr:nvSpPr>
        <xdr:cNvPr id="632" name="テキスト ボックス 631"/>
        <xdr:cNvSpPr txBox="1"/>
      </xdr:nvSpPr>
      <xdr:spPr>
        <a:xfrm>
          <a:off x="15214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81458</xdr:rowOff>
    </xdr:from>
    <xdr:to>
      <xdr:col>76</xdr:col>
      <xdr:colOff>114300</xdr:colOff>
      <xdr:row>75</xdr:row>
      <xdr:rowOff>108712</xdr:rowOff>
    </xdr:to>
    <xdr:cxnSp macro="">
      <xdr:nvCxnSpPr>
        <xdr:cNvPr id="633" name="直線コネクタ 632"/>
        <xdr:cNvCxnSpPr/>
      </xdr:nvCxnSpPr>
      <xdr:spPr>
        <a:xfrm flipV="1">
          <a:off x="13703300" y="12940208"/>
          <a:ext cx="889000" cy="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96537</xdr:rowOff>
    </xdr:from>
    <xdr:ext cx="534377" cy="259045"/>
    <xdr:sp macro="" textlink="">
      <xdr:nvSpPr>
        <xdr:cNvPr id="635" name="テキスト ボックス 634"/>
        <xdr:cNvSpPr txBox="1"/>
      </xdr:nvSpPr>
      <xdr:spPr>
        <a:xfrm>
          <a:off x="14325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102984</xdr:rowOff>
    </xdr:from>
    <xdr:to>
      <xdr:col>71</xdr:col>
      <xdr:colOff>177800</xdr:colOff>
      <xdr:row>75</xdr:row>
      <xdr:rowOff>108712</xdr:rowOff>
    </xdr:to>
    <xdr:cxnSp macro="">
      <xdr:nvCxnSpPr>
        <xdr:cNvPr id="636" name="直線コネクタ 635"/>
        <xdr:cNvCxnSpPr/>
      </xdr:nvCxnSpPr>
      <xdr:spPr>
        <a:xfrm>
          <a:off x="12814300" y="1296173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94111</xdr:rowOff>
    </xdr:from>
    <xdr:ext cx="534377" cy="259045"/>
    <xdr:sp macro="" textlink="">
      <xdr:nvSpPr>
        <xdr:cNvPr id="638" name="テキスト ボックス 637"/>
        <xdr:cNvSpPr txBox="1"/>
      </xdr:nvSpPr>
      <xdr:spPr>
        <a:xfrm>
          <a:off x="13436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0" name="テキスト ボックス 639"/>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136119</xdr:rowOff>
    </xdr:from>
    <xdr:to>
      <xdr:col>85</xdr:col>
      <xdr:colOff>177800</xdr:colOff>
      <xdr:row>75</xdr:row>
      <xdr:rowOff>66269</xdr:rowOff>
    </xdr:to>
    <xdr:sp macro="" textlink="">
      <xdr:nvSpPr>
        <xdr:cNvPr id="646" name="楕円 645"/>
        <xdr:cNvSpPr/>
      </xdr:nvSpPr>
      <xdr:spPr>
        <a:xfrm>
          <a:off x="16268700" y="128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158996</xdr:rowOff>
    </xdr:from>
    <xdr:ext cx="534377" cy="259045"/>
    <xdr:sp macro="" textlink="">
      <xdr:nvSpPr>
        <xdr:cNvPr id="647" name="公債費該当値テキスト"/>
        <xdr:cNvSpPr txBox="1"/>
      </xdr:nvSpPr>
      <xdr:spPr>
        <a:xfrm>
          <a:off x="16370300" y="126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838</xdr:rowOff>
    </xdr:from>
    <xdr:to>
      <xdr:col>81</xdr:col>
      <xdr:colOff>101600</xdr:colOff>
      <xdr:row>75</xdr:row>
      <xdr:rowOff>102438</xdr:rowOff>
    </xdr:to>
    <xdr:sp macro="" textlink="">
      <xdr:nvSpPr>
        <xdr:cNvPr id="648" name="楕円 647"/>
        <xdr:cNvSpPr/>
      </xdr:nvSpPr>
      <xdr:spPr>
        <a:xfrm>
          <a:off x="15430500" y="128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93565</xdr:rowOff>
    </xdr:from>
    <xdr:ext cx="534377" cy="259045"/>
    <xdr:sp macro="" textlink="">
      <xdr:nvSpPr>
        <xdr:cNvPr id="649" name="テキスト ボックス 648"/>
        <xdr:cNvSpPr txBox="1"/>
      </xdr:nvSpPr>
      <xdr:spPr>
        <a:xfrm>
          <a:off x="15214111" y="1295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30658</xdr:rowOff>
    </xdr:from>
    <xdr:to>
      <xdr:col>76</xdr:col>
      <xdr:colOff>165100</xdr:colOff>
      <xdr:row>75</xdr:row>
      <xdr:rowOff>132258</xdr:rowOff>
    </xdr:to>
    <xdr:sp macro="" textlink="">
      <xdr:nvSpPr>
        <xdr:cNvPr id="650" name="楕円 649"/>
        <xdr:cNvSpPr/>
      </xdr:nvSpPr>
      <xdr:spPr>
        <a:xfrm>
          <a:off x="14541500" y="128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123384</xdr:rowOff>
    </xdr:from>
    <xdr:ext cx="534377" cy="259045"/>
    <xdr:sp macro="" textlink="">
      <xdr:nvSpPr>
        <xdr:cNvPr id="651" name="テキスト ボックス 650"/>
        <xdr:cNvSpPr txBox="1"/>
      </xdr:nvSpPr>
      <xdr:spPr>
        <a:xfrm>
          <a:off x="14325111" y="1298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57912</xdr:rowOff>
    </xdr:from>
    <xdr:to>
      <xdr:col>72</xdr:col>
      <xdr:colOff>38100</xdr:colOff>
      <xdr:row>75</xdr:row>
      <xdr:rowOff>159513</xdr:rowOff>
    </xdr:to>
    <xdr:sp macro="" textlink="">
      <xdr:nvSpPr>
        <xdr:cNvPr id="652" name="楕円 651"/>
        <xdr:cNvSpPr/>
      </xdr:nvSpPr>
      <xdr:spPr>
        <a:xfrm>
          <a:off x="13652500" y="129166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150640</xdr:rowOff>
    </xdr:from>
    <xdr:ext cx="534377" cy="259045"/>
    <xdr:sp macro="" textlink="">
      <xdr:nvSpPr>
        <xdr:cNvPr id="653" name="テキスト ボックス 652"/>
        <xdr:cNvSpPr txBox="1"/>
      </xdr:nvSpPr>
      <xdr:spPr>
        <a:xfrm>
          <a:off x="13436111" y="130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52184</xdr:rowOff>
    </xdr:from>
    <xdr:to>
      <xdr:col>67</xdr:col>
      <xdr:colOff>101600</xdr:colOff>
      <xdr:row>75</xdr:row>
      <xdr:rowOff>153784</xdr:rowOff>
    </xdr:to>
    <xdr:sp macro="" textlink="">
      <xdr:nvSpPr>
        <xdr:cNvPr id="654" name="楕円 653"/>
        <xdr:cNvSpPr/>
      </xdr:nvSpPr>
      <xdr:spPr>
        <a:xfrm>
          <a:off x="12763500" y="1291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144911</xdr:rowOff>
    </xdr:from>
    <xdr:ext cx="534377" cy="259045"/>
    <xdr:sp macro="" textlink="">
      <xdr:nvSpPr>
        <xdr:cNvPr id="655" name="テキスト ボックス 654"/>
        <xdr:cNvSpPr txBox="1"/>
      </xdr:nvSpPr>
      <xdr:spPr>
        <a:xfrm>
          <a:off x="12547111" y="130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82231</xdr:rowOff>
    </xdr:from>
    <xdr:to>
      <xdr:col>85</xdr:col>
      <xdr:colOff>127000</xdr:colOff>
      <xdr:row>97</xdr:row>
      <xdr:rowOff>136592</xdr:rowOff>
    </xdr:to>
    <xdr:cxnSp macro="">
      <xdr:nvCxnSpPr>
        <xdr:cNvPr id="682" name="直線コネクタ 681"/>
        <xdr:cNvCxnSpPr/>
      </xdr:nvCxnSpPr>
      <xdr:spPr>
        <a:xfrm>
          <a:off x="15481300" y="16712881"/>
          <a:ext cx="8382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58455</xdr:rowOff>
    </xdr:from>
    <xdr:to>
      <xdr:col>81</xdr:col>
      <xdr:colOff>50800</xdr:colOff>
      <xdr:row>97</xdr:row>
      <xdr:rowOff>82231</xdr:rowOff>
    </xdr:to>
    <xdr:cxnSp macro="">
      <xdr:nvCxnSpPr>
        <xdr:cNvPr id="685" name="直線コネクタ 684"/>
        <xdr:cNvCxnSpPr/>
      </xdr:nvCxnSpPr>
      <xdr:spPr>
        <a:xfrm>
          <a:off x="14592300" y="16517655"/>
          <a:ext cx="889000" cy="19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58455</xdr:rowOff>
    </xdr:from>
    <xdr:to>
      <xdr:col>76</xdr:col>
      <xdr:colOff>114300</xdr:colOff>
      <xdr:row>97</xdr:row>
      <xdr:rowOff>97363</xdr:rowOff>
    </xdr:to>
    <xdr:cxnSp macro="">
      <xdr:nvCxnSpPr>
        <xdr:cNvPr id="688" name="直線コネクタ 687"/>
        <xdr:cNvCxnSpPr/>
      </xdr:nvCxnSpPr>
      <xdr:spPr>
        <a:xfrm flipV="1">
          <a:off x="13703300" y="16517655"/>
          <a:ext cx="889000" cy="21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149212</xdr:rowOff>
    </xdr:from>
    <xdr:ext cx="534377" cy="259045"/>
    <xdr:sp macro="" textlink="">
      <xdr:nvSpPr>
        <xdr:cNvPr id="690" name="テキスト ボックス 689"/>
        <xdr:cNvSpPr txBox="1"/>
      </xdr:nvSpPr>
      <xdr:spPr>
        <a:xfrm>
          <a:off x="14325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97363</xdr:rowOff>
    </xdr:from>
    <xdr:to>
      <xdr:col>71</xdr:col>
      <xdr:colOff>177800</xdr:colOff>
      <xdr:row>97</xdr:row>
      <xdr:rowOff>112199</xdr:rowOff>
    </xdr:to>
    <xdr:cxnSp macro="">
      <xdr:nvCxnSpPr>
        <xdr:cNvPr id="691" name="直線コネクタ 690"/>
        <xdr:cNvCxnSpPr/>
      </xdr:nvCxnSpPr>
      <xdr:spPr>
        <a:xfrm flipV="1">
          <a:off x="12814300" y="16728013"/>
          <a:ext cx="8890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85792</xdr:rowOff>
    </xdr:from>
    <xdr:to>
      <xdr:col>85</xdr:col>
      <xdr:colOff>177800</xdr:colOff>
      <xdr:row>98</xdr:row>
      <xdr:rowOff>15942</xdr:rowOff>
    </xdr:to>
    <xdr:sp macro="" textlink="">
      <xdr:nvSpPr>
        <xdr:cNvPr id="701" name="楕円 700"/>
        <xdr:cNvSpPr/>
      </xdr:nvSpPr>
      <xdr:spPr>
        <a:xfrm>
          <a:off x="16268700" y="1671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64219</xdr:rowOff>
    </xdr:from>
    <xdr:ext cx="469744" cy="259045"/>
    <xdr:sp macro="" textlink="">
      <xdr:nvSpPr>
        <xdr:cNvPr id="702" name="積立金該当値テキスト"/>
        <xdr:cNvSpPr txBox="1"/>
      </xdr:nvSpPr>
      <xdr:spPr>
        <a:xfrm>
          <a:off x="16370300" y="1669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31431</xdr:rowOff>
    </xdr:from>
    <xdr:to>
      <xdr:col>81</xdr:col>
      <xdr:colOff>101600</xdr:colOff>
      <xdr:row>97</xdr:row>
      <xdr:rowOff>133031</xdr:rowOff>
    </xdr:to>
    <xdr:sp macro="" textlink="">
      <xdr:nvSpPr>
        <xdr:cNvPr id="703" name="楕円 702"/>
        <xdr:cNvSpPr/>
      </xdr:nvSpPr>
      <xdr:spPr>
        <a:xfrm>
          <a:off x="15430500" y="1666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124158</xdr:rowOff>
    </xdr:from>
    <xdr:ext cx="534377" cy="259045"/>
    <xdr:sp macro="" textlink="">
      <xdr:nvSpPr>
        <xdr:cNvPr id="704" name="テキスト ボックス 703"/>
        <xdr:cNvSpPr txBox="1"/>
      </xdr:nvSpPr>
      <xdr:spPr>
        <a:xfrm>
          <a:off x="15214111" y="1675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7655</xdr:rowOff>
    </xdr:from>
    <xdr:to>
      <xdr:col>76</xdr:col>
      <xdr:colOff>165100</xdr:colOff>
      <xdr:row>96</xdr:row>
      <xdr:rowOff>109255</xdr:rowOff>
    </xdr:to>
    <xdr:sp macro="" textlink="">
      <xdr:nvSpPr>
        <xdr:cNvPr id="705" name="楕円 704"/>
        <xdr:cNvSpPr/>
      </xdr:nvSpPr>
      <xdr:spPr>
        <a:xfrm>
          <a:off x="14541500" y="164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125782</xdr:rowOff>
    </xdr:from>
    <xdr:ext cx="534377" cy="259045"/>
    <xdr:sp macro="" textlink="">
      <xdr:nvSpPr>
        <xdr:cNvPr id="706" name="テキスト ボックス 705"/>
        <xdr:cNvSpPr txBox="1"/>
      </xdr:nvSpPr>
      <xdr:spPr>
        <a:xfrm>
          <a:off x="14325111" y="1624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46563</xdr:rowOff>
    </xdr:from>
    <xdr:to>
      <xdr:col>72</xdr:col>
      <xdr:colOff>38100</xdr:colOff>
      <xdr:row>97</xdr:row>
      <xdr:rowOff>148163</xdr:rowOff>
    </xdr:to>
    <xdr:sp macro="" textlink="">
      <xdr:nvSpPr>
        <xdr:cNvPr id="707" name="楕円 706"/>
        <xdr:cNvSpPr/>
      </xdr:nvSpPr>
      <xdr:spPr>
        <a:xfrm>
          <a:off x="13652500" y="166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139290</xdr:rowOff>
    </xdr:from>
    <xdr:ext cx="469744" cy="259045"/>
    <xdr:sp macro="" textlink="">
      <xdr:nvSpPr>
        <xdr:cNvPr id="708" name="テキスト ボックス 707"/>
        <xdr:cNvSpPr txBox="1"/>
      </xdr:nvSpPr>
      <xdr:spPr>
        <a:xfrm>
          <a:off x="13468428" y="167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61399</xdr:rowOff>
    </xdr:from>
    <xdr:to>
      <xdr:col>67</xdr:col>
      <xdr:colOff>101600</xdr:colOff>
      <xdr:row>97</xdr:row>
      <xdr:rowOff>162999</xdr:rowOff>
    </xdr:to>
    <xdr:sp macro="" textlink="">
      <xdr:nvSpPr>
        <xdr:cNvPr id="709" name="楕円 708"/>
        <xdr:cNvSpPr/>
      </xdr:nvSpPr>
      <xdr:spPr>
        <a:xfrm>
          <a:off x="12763500" y="1669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154126</xdr:rowOff>
    </xdr:from>
    <xdr:ext cx="469744" cy="259045"/>
    <xdr:sp macro="" textlink="">
      <xdr:nvSpPr>
        <xdr:cNvPr id="710" name="テキスト ボックス 709"/>
        <xdr:cNvSpPr txBox="1"/>
      </xdr:nvSpPr>
      <xdr:spPr>
        <a:xfrm>
          <a:off x="12579428" y="1678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113519</xdr:rowOff>
    </xdr:from>
    <xdr:ext cx="469744" cy="259045"/>
    <xdr:sp macro="" textlink="">
      <xdr:nvSpPr>
        <xdr:cNvPr id="746" name="テキスト ボックス 745"/>
        <xdr:cNvSpPr txBox="1"/>
      </xdr:nvSpPr>
      <xdr:spPr>
        <a:xfrm>
          <a:off x="21088428" y="628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141169</xdr:rowOff>
    </xdr:from>
    <xdr:ext cx="469744" cy="259045"/>
    <xdr:sp macro="" textlink="">
      <xdr:nvSpPr>
        <xdr:cNvPr id="749" name="テキスト ボックス 748"/>
        <xdr:cNvSpPr txBox="1"/>
      </xdr:nvSpPr>
      <xdr:spPr>
        <a:xfrm>
          <a:off x="20199428" y="63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150421</xdr:rowOff>
    </xdr:from>
    <xdr:ext cx="469744" cy="259045"/>
    <xdr:sp macro="" textlink="">
      <xdr:nvSpPr>
        <xdr:cNvPr id="752" name="テキスト ボックス 751"/>
        <xdr:cNvSpPr txBox="1"/>
      </xdr:nvSpPr>
      <xdr:spPr>
        <a:xfrm>
          <a:off x="19310428" y="63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137685</xdr:rowOff>
    </xdr:from>
    <xdr:ext cx="469744" cy="259045"/>
    <xdr:sp macro="" textlink="">
      <xdr:nvSpPr>
        <xdr:cNvPr id="754" name="テキスト ボックス 753"/>
        <xdr:cNvSpPr txBox="1"/>
      </xdr:nvSpPr>
      <xdr:spPr>
        <a:xfrm>
          <a:off x="18421428"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142824</xdr:rowOff>
    </xdr:from>
    <xdr:to>
      <xdr:col>116</xdr:col>
      <xdr:colOff>63500</xdr:colOff>
      <xdr:row>58</xdr:row>
      <xdr:rowOff>143281</xdr:rowOff>
    </xdr:to>
    <xdr:cxnSp macro="">
      <xdr:nvCxnSpPr>
        <xdr:cNvPr id="798" name="直線コネクタ 797"/>
        <xdr:cNvCxnSpPr/>
      </xdr:nvCxnSpPr>
      <xdr:spPr>
        <a:xfrm flipV="1">
          <a:off x="21323300" y="1008692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143281</xdr:rowOff>
    </xdr:from>
    <xdr:to>
      <xdr:col>111</xdr:col>
      <xdr:colOff>177800</xdr:colOff>
      <xdr:row>58</xdr:row>
      <xdr:rowOff>143967</xdr:rowOff>
    </xdr:to>
    <xdr:cxnSp macro="">
      <xdr:nvCxnSpPr>
        <xdr:cNvPr id="801" name="直線コネクタ 800"/>
        <xdr:cNvCxnSpPr/>
      </xdr:nvCxnSpPr>
      <xdr:spPr>
        <a:xfrm flipV="1">
          <a:off x="20434300" y="1008738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143967</xdr:rowOff>
    </xdr:from>
    <xdr:to>
      <xdr:col>107</xdr:col>
      <xdr:colOff>50800</xdr:colOff>
      <xdr:row>58</xdr:row>
      <xdr:rowOff>144310</xdr:rowOff>
    </xdr:to>
    <xdr:cxnSp macro="">
      <xdr:nvCxnSpPr>
        <xdr:cNvPr id="804" name="直線コネクタ 803"/>
        <xdr:cNvCxnSpPr/>
      </xdr:nvCxnSpPr>
      <xdr:spPr>
        <a:xfrm flipV="1">
          <a:off x="19545300" y="1008806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144310</xdr:rowOff>
    </xdr:from>
    <xdr:to>
      <xdr:col>102</xdr:col>
      <xdr:colOff>114300</xdr:colOff>
      <xdr:row>58</xdr:row>
      <xdr:rowOff>144729</xdr:rowOff>
    </xdr:to>
    <xdr:cxnSp macro="">
      <xdr:nvCxnSpPr>
        <xdr:cNvPr id="807" name="直線コネクタ 806"/>
        <xdr:cNvCxnSpPr/>
      </xdr:nvCxnSpPr>
      <xdr:spPr>
        <a:xfrm flipV="1">
          <a:off x="18656300" y="1008841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92024</xdr:rowOff>
    </xdr:from>
    <xdr:to>
      <xdr:col>116</xdr:col>
      <xdr:colOff>114300</xdr:colOff>
      <xdr:row>59</xdr:row>
      <xdr:rowOff>22174</xdr:rowOff>
    </xdr:to>
    <xdr:sp macro="" textlink="">
      <xdr:nvSpPr>
        <xdr:cNvPr id="817" name="楕円 816"/>
        <xdr:cNvSpPr/>
      </xdr:nvSpPr>
      <xdr:spPr>
        <a:xfrm>
          <a:off x="22110700" y="100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6951</xdr:rowOff>
    </xdr:from>
    <xdr:ext cx="469744" cy="259045"/>
    <xdr:sp macro="" textlink="">
      <xdr:nvSpPr>
        <xdr:cNvPr id="818" name="貸付金該当値テキスト"/>
        <xdr:cNvSpPr txBox="1"/>
      </xdr:nvSpPr>
      <xdr:spPr>
        <a:xfrm>
          <a:off x="22212300" y="99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92481</xdr:rowOff>
    </xdr:from>
    <xdr:to>
      <xdr:col>112</xdr:col>
      <xdr:colOff>38100</xdr:colOff>
      <xdr:row>59</xdr:row>
      <xdr:rowOff>22631</xdr:rowOff>
    </xdr:to>
    <xdr:sp macro="" textlink="">
      <xdr:nvSpPr>
        <xdr:cNvPr id="819" name="楕円 818"/>
        <xdr:cNvSpPr/>
      </xdr:nvSpPr>
      <xdr:spPr>
        <a:xfrm>
          <a:off x="21272500" y="100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13758</xdr:rowOff>
    </xdr:from>
    <xdr:ext cx="469744" cy="259045"/>
    <xdr:sp macro="" textlink="">
      <xdr:nvSpPr>
        <xdr:cNvPr id="820" name="テキスト ボックス 819"/>
        <xdr:cNvSpPr txBox="1"/>
      </xdr:nvSpPr>
      <xdr:spPr>
        <a:xfrm>
          <a:off x="21088428" y="1012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93167</xdr:rowOff>
    </xdr:from>
    <xdr:to>
      <xdr:col>107</xdr:col>
      <xdr:colOff>101600</xdr:colOff>
      <xdr:row>59</xdr:row>
      <xdr:rowOff>23317</xdr:rowOff>
    </xdr:to>
    <xdr:sp macro="" textlink="">
      <xdr:nvSpPr>
        <xdr:cNvPr id="821" name="楕円 820"/>
        <xdr:cNvSpPr/>
      </xdr:nvSpPr>
      <xdr:spPr>
        <a:xfrm>
          <a:off x="20383500" y="1003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14444</xdr:rowOff>
    </xdr:from>
    <xdr:ext cx="469744" cy="259045"/>
    <xdr:sp macro="" textlink="">
      <xdr:nvSpPr>
        <xdr:cNvPr id="822" name="テキスト ボックス 821"/>
        <xdr:cNvSpPr txBox="1"/>
      </xdr:nvSpPr>
      <xdr:spPr>
        <a:xfrm>
          <a:off x="20199428" y="1012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93510</xdr:rowOff>
    </xdr:from>
    <xdr:to>
      <xdr:col>102</xdr:col>
      <xdr:colOff>165100</xdr:colOff>
      <xdr:row>59</xdr:row>
      <xdr:rowOff>23660</xdr:rowOff>
    </xdr:to>
    <xdr:sp macro="" textlink="">
      <xdr:nvSpPr>
        <xdr:cNvPr id="823" name="楕円 822"/>
        <xdr:cNvSpPr/>
      </xdr:nvSpPr>
      <xdr:spPr>
        <a:xfrm>
          <a:off x="19494500" y="100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14787</xdr:rowOff>
    </xdr:from>
    <xdr:ext cx="469744" cy="259045"/>
    <xdr:sp macro="" textlink="">
      <xdr:nvSpPr>
        <xdr:cNvPr id="824" name="テキスト ボックス 823"/>
        <xdr:cNvSpPr txBox="1"/>
      </xdr:nvSpPr>
      <xdr:spPr>
        <a:xfrm>
          <a:off x="19310428" y="1013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93929</xdr:rowOff>
    </xdr:from>
    <xdr:to>
      <xdr:col>98</xdr:col>
      <xdr:colOff>38100</xdr:colOff>
      <xdr:row>59</xdr:row>
      <xdr:rowOff>24079</xdr:rowOff>
    </xdr:to>
    <xdr:sp macro="" textlink="">
      <xdr:nvSpPr>
        <xdr:cNvPr id="825" name="楕円 824"/>
        <xdr:cNvSpPr/>
      </xdr:nvSpPr>
      <xdr:spPr>
        <a:xfrm>
          <a:off x="18605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15206</xdr:rowOff>
    </xdr:from>
    <xdr:ext cx="469744" cy="259045"/>
    <xdr:sp macro="" textlink="">
      <xdr:nvSpPr>
        <xdr:cNvPr id="826" name="テキスト ボックス 825"/>
        <xdr:cNvSpPr txBox="1"/>
      </xdr:nvSpPr>
      <xdr:spPr>
        <a:xfrm>
          <a:off x="18421428"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33210</xdr:rowOff>
    </xdr:from>
    <xdr:to>
      <xdr:col>116</xdr:col>
      <xdr:colOff>63500</xdr:colOff>
      <xdr:row>76</xdr:row>
      <xdr:rowOff>59195</xdr:rowOff>
    </xdr:to>
    <xdr:cxnSp macro="">
      <xdr:nvCxnSpPr>
        <xdr:cNvPr id="856" name="直線コネクタ 855"/>
        <xdr:cNvCxnSpPr/>
      </xdr:nvCxnSpPr>
      <xdr:spPr>
        <a:xfrm flipV="1">
          <a:off x="21323300" y="13063410"/>
          <a:ext cx="8382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59195</xdr:rowOff>
    </xdr:from>
    <xdr:to>
      <xdr:col>111</xdr:col>
      <xdr:colOff>177800</xdr:colOff>
      <xdr:row>76</xdr:row>
      <xdr:rowOff>69977</xdr:rowOff>
    </xdr:to>
    <xdr:cxnSp macro="">
      <xdr:nvCxnSpPr>
        <xdr:cNvPr id="859" name="直線コネクタ 858"/>
        <xdr:cNvCxnSpPr/>
      </xdr:nvCxnSpPr>
      <xdr:spPr>
        <a:xfrm flipV="1">
          <a:off x="20434300" y="13089395"/>
          <a:ext cx="8890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30735</xdr:rowOff>
    </xdr:from>
    <xdr:to>
      <xdr:col>107</xdr:col>
      <xdr:colOff>50800</xdr:colOff>
      <xdr:row>76</xdr:row>
      <xdr:rowOff>69977</xdr:rowOff>
    </xdr:to>
    <xdr:cxnSp macro="">
      <xdr:nvCxnSpPr>
        <xdr:cNvPr id="862" name="直線コネクタ 861"/>
        <xdr:cNvCxnSpPr/>
      </xdr:nvCxnSpPr>
      <xdr:spPr>
        <a:xfrm>
          <a:off x="19545300" y="13060935"/>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42831</xdr:rowOff>
    </xdr:from>
    <xdr:to>
      <xdr:col>102</xdr:col>
      <xdr:colOff>114300</xdr:colOff>
      <xdr:row>76</xdr:row>
      <xdr:rowOff>30735</xdr:rowOff>
    </xdr:to>
    <xdr:cxnSp macro="">
      <xdr:nvCxnSpPr>
        <xdr:cNvPr id="865" name="直線コネクタ 864"/>
        <xdr:cNvCxnSpPr/>
      </xdr:nvCxnSpPr>
      <xdr:spPr>
        <a:xfrm>
          <a:off x="18656300" y="12901581"/>
          <a:ext cx="889000" cy="15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153860</xdr:rowOff>
    </xdr:from>
    <xdr:to>
      <xdr:col>116</xdr:col>
      <xdr:colOff>114300</xdr:colOff>
      <xdr:row>76</xdr:row>
      <xdr:rowOff>84010</xdr:rowOff>
    </xdr:to>
    <xdr:sp macro="" textlink="">
      <xdr:nvSpPr>
        <xdr:cNvPr id="875" name="楕円 874"/>
        <xdr:cNvSpPr/>
      </xdr:nvSpPr>
      <xdr:spPr>
        <a:xfrm>
          <a:off x="22110700" y="1301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132287</xdr:rowOff>
    </xdr:from>
    <xdr:ext cx="534377" cy="259045"/>
    <xdr:sp macro="" textlink="">
      <xdr:nvSpPr>
        <xdr:cNvPr id="876" name="繰出金該当値テキスト"/>
        <xdr:cNvSpPr txBox="1"/>
      </xdr:nvSpPr>
      <xdr:spPr>
        <a:xfrm>
          <a:off x="22212300" y="1299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8395</xdr:rowOff>
    </xdr:from>
    <xdr:to>
      <xdr:col>112</xdr:col>
      <xdr:colOff>38100</xdr:colOff>
      <xdr:row>76</xdr:row>
      <xdr:rowOff>109995</xdr:rowOff>
    </xdr:to>
    <xdr:sp macro="" textlink="">
      <xdr:nvSpPr>
        <xdr:cNvPr id="877" name="楕円 876"/>
        <xdr:cNvSpPr/>
      </xdr:nvSpPr>
      <xdr:spPr>
        <a:xfrm>
          <a:off x="21272500" y="130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101122</xdr:rowOff>
    </xdr:from>
    <xdr:ext cx="534377" cy="259045"/>
    <xdr:sp macro="" textlink="">
      <xdr:nvSpPr>
        <xdr:cNvPr id="878" name="テキスト ボックス 877"/>
        <xdr:cNvSpPr txBox="1"/>
      </xdr:nvSpPr>
      <xdr:spPr>
        <a:xfrm>
          <a:off x="21056111" y="131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19177</xdr:rowOff>
    </xdr:from>
    <xdr:to>
      <xdr:col>107</xdr:col>
      <xdr:colOff>101600</xdr:colOff>
      <xdr:row>76</xdr:row>
      <xdr:rowOff>120777</xdr:rowOff>
    </xdr:to>
    <xdr:sp macro="" textlink="">
      <xdr:nvSpPr>
        <xdr:cNvPr id="879" name="楕円 878"/>
        <xdr:cNvSpPr/>
      </xdr:nvSpPr>
      <xdr:spPr>
        <a:xfrm>
          <a:off x="20383500" y="1304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111904</xdr:rowOff>
    </xdr:from>
    <xdr:ext cx="534377" cy="259045"/>
    <xdr:sp macro="" textlink="">
      <xdr:nvSpPr>
        <xdr:cNvPr id="880" name="テキスト ボックス 879"/>
        <xdr:cNvSpPr txBox="1"/>
      </xdr:nvSpPr>
      <xdr:spPr>
        <a:xfrm>
          <a:off x="20167111" y="1314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151385</xdr:rowOff>
    </xdr:from>
    <xdr:to>
      <xdr:col>102</xdr:col>
      <xdr:colOff>165100</xdr:colOff>
      <xdr:row>76</xdr:row>
      <xdr:rowOff>81535</xdr:rowOff>
    </xdr:to>
    <xdr:sp macro="" textlink="">
      <xdr:nvSpPr>
        <xdr:cNvPr id="881" name="楕円 880"/>
        <xdr:cNvSpPr/>
      </xdr:nvSpPr>
      <xdr:spPr>
        <a:xfrm>
          <a:off x="19494500" y="130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72662</xdr:rowOff>
    </xdr:from>
    <xdr:ext cx="534377" cy="259045"/>
    <xdr:sp macro="" textlink="">
      <xdr:nvSpPr>
        <xdr:cNvPr id="882" name="テキスト ボックス 881"/>
        <xdr:cNvSpPr txBox="1"/>
      </xdr:nvSpPr>
      <xdr:spPr>
        <a:xfrm>
          <a:off x="19278111" y="131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163481</xdr:rowOff>
    </xdr:from>
    <xdr:to>
      <xdr:col>98</xdr:col>
      <xdr:colOff>38100</xdr:colOff>
      <xdr:row>75</xdr:row>
      <xdr:rowOff>93631</xdr:rowOff>
    </xdr:to>
    <xdr:sp macro="" textlink="">
      <xdr:nvSpPr>
        <xdr:cNvPr id="883" name="楕円 882"/>
        <xdr:cNvSpPr/>
      </xdr:nvSpPr>
      <xdr:spPr>
        <a:xfrm>
          <a:off x="18605500" y="128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110158</xdr:rowOff>
    </xdr:from>
    <xdr:ext cx="534377" cy="259045"/>
    <xdr:sp macro="" textlink="">
      <xdr:nvSpPr>
        <xdr:cNvPr id="884" name="テキスト ボックス 883"/>
        <xdr:cNvSpPr txBox="1"/>
      </xdr:nvSpPr>
      <xdr:spPr>
        <a:xfrm>
          <a:off x="18389111" y="1262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人件費は、前年度と比較して職員が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名増加したことに加え、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一般職非常勤職員が会計年度任用職員になるため、引き続き人件費の増加が見込まれる。物件費は、キラリかがやけ玉名応援寄附金推進事業（ふるさと納税）が大幅に伸びたことで増加に転じた。維持補修費は、市内施設の保守点検業務等を維持補修費へ振替えたことにより増となっている。扶助費は、近年増加傾向にあり、今後も高齢化の進行や社会保障施策の充実と共に増加傾向が続く見込みである。補助費が類似団体平均を大きく上回るのは一部事務組合や公営企業会計への補助金が高額であるためである。今後も同水準での推移が見込まれる。普通建設事業費は、市民会館建設事業や地域情報化推進事業等により高水準となっている。今後も学校施設含め公共施設の更新がある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年度の中期財政計画により普通建設事業費の縮小を図り、計画的な事業実施を行っていかなければならない。災害復旧費は、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西日本豪雨の復旧がほぼ完了したことにより減となった。公債費は、合併特例債及び臨時財政対策債の償還額が増加したこと等により増加している。今後は合併特例債等の償還により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増加し、その後は緩やかに減少する見込である。積立金は、九州新幹線渇水等被害対策基金の運用益の減等により、前年度と比較すると減額となった。貸付金は主に中小企業振興預託金等であり、ほぼ横ばいとなっている。繰出金は、介護保険事業会計繰出が増えたことが影響し、前年に引き続き微増傾向となり、類似団体平均との差がなくなって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66,223
65,249
152.60
35,523,458
34,248,404
1,242,070
17,851,844
35,203,745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67463</xdr:rowOff>
    </xdr:from>
    <xdr:to>
      <xdr:col>24</xdr:col>
      <xdr:colOff>63500</xdr:colOff>
      <xdr:row>34</xdr:row>
      <xdr:rowOff>128270</xdr:rowOff>
    </xdr:to>
    <xdr:cxnSp macro="">
      <xdr:nvCxnSpPr>
        <xdr:cNvPr id="59" name="直線コネクタ 58"/>
        <xdr:cNvCxnSpPr/>
      </xdr:nvCxnSpPr>
      <xdr:spPr>
        <a:xfrm>
          <a:off x="3797300" y="5896763"/>
          <a:ext cx="8382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72813</xdr:rowOff>
    </xdr:from>
    <xdr:ext cx="469744" cy="259045"/>
    <xdr:sp macro="" textlink="">
      <xdr:nvSpPr>
        <xdr:cNvPr id="60" name="議会費平均値テキスト"/>
        <xdr:cNvSpPr txBox="1"/>
      </xdr:nvSpPr>
      <xdr:spPr>
        <a:xfrm>
          <a:off x="4686300" y="590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25400</xdr:rowOff>
    </xdr:from>
    <xdr:to>
      <xdr:col>19</xdr:col>
      <xdr:colOff>177800</xdr:colOff>
      <xdr:row>34</xdr:row>
      <xdr:rowOff>67463</xdr:rowOff>
    </xdr:to>
    <xdr:cxnSp macro="">
      <xdr:nvCxnSpPr>
        <xdr:cNvPr id="62" name="直線コネクタ 61"/>
        <xdr:cNvCxnSpPr/>
      </xdr:nvCxnSpPr>
      <xdr:spPr>
        <a:xfrm>
          <a:off x="2908300" y="5854700"/>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5148</xdr:rowOff>
    </xdr:from>
    <xdr:ext cx="469744" cy="259045"/>
    <xdr:sp macro="" textlink="">
      <xdr:nvSpPr>
        <xdr:cNvPr id="64" name="テキスト ボックス 63"/>
        <xdr:cNvSpPr txBox="1"/>
      </xdr:nvSpPr>
      <xdr:spPr>
        <a:xfrm>
          <a:off x="3562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17170</xdr:rowOff>
    </xdr:from>
    <xdr:to>
      <xdr:col>15</xdr:col>
      <xdr:colOff>50800</xdr:colOff>
      <xdr:row>34</xdr:row>
      <xdr:rowOff>25400</xdr:rowOff>
    </xdr:to>
    <xdr:cxnSp macro="">
      <xdr:nvCxnSpPr>
        <xdr:cNvPr id="65" name="直線コネクタ 64"/>
        <xdr:cNvCxnSpPr/>
      </xdr:nvCxnSpPr>
      <xdr:spPr>
        <a:xfrm>
          <a:off x="2019300" y="58464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164711</xdr:rowOff>
    </xdr:from>
    <xdr:ext cx="469744" cy="259045"/>
    <xdr:sp macro="" textlink="">
      <xdr:nvSpPr>
        <xdr:cNvPr id="67" name="テキスト ボックス 66"/>
        <xdr:cNvSpPr txBox="1"/>
      </xdr:nvSpPr>
      <xdr:spPr>
        <a:xfrm>
          <a:off x="2673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60147</xdr:rowOff>
    </xdr:from>
    <xdr:to>
      <xdr:col>10</xdr:col>
      <xdr:colOff>114300</xdr:colOff>
      <xdr:row>34</xdr:row>
      <xdr:rowOff>17170</xdr:rowOff>
    </xdr:to>
    <xdr:cxnSp macro="">
      <xdr:nvCxnSpPr>
        <xdr:cNvPr id="68" name="直線コネクタ 67"/>
        <xdr:cNvCxnSpPr/>
      </xdr:nvCxnSpPr>
      <xdr:spPr>
        <a:xfrm>
          <a:off x="1130300" y="5717997"/>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7434</xdr:rowOff>
    </xdr:from>
    <xdr:ext cx="469744" cy="259045"/>
    <xdr:sp macro="" textlink="">
      <xdr:nvSpPr>
        <xdr:cNvPr id="70" name="テキスト ボックス 69"/>
        <xdr:cNvSpPr txBox="1"/>
      </xdr:nvSpPr>
      <xdr:spPr>
        <a:xfrm>
          <a:off x="1784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77470</xdr:rowOff>
    </xdr:from>
    <xdr:to>
      <xdr:col>24</xdr:col>
      <xdr:colOff>114300</xdr:colOff>
      <xdr:row>35</xdr:row>
      <xdr:rowOff>7620</xdr:rowOff>
    </xdr:to>
    <xdr:sp macro="" textlink="">
      <xdr:nvSpPr>
        <xdr:cNvPr id="78" name="楕円 77"/>
        <xdr:cNvSpPr/>
      </xdr:nvSpPr>
      <xdr:spPr>
        <a:xfrm>
          <a:off x="45847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469744" cy="259045"/>
    <xdr:sp macro="" textlink="">
      <xdr:nvSpPr>
        <xdr:cNvPr id="79" name="議会費該当値テキスト"/>
        <xdr:cNvSpPr txBox="1"/>
      </xdr:nvSpPr>
      <xdr:spPr>
        <a:xfrm>
          <a:off x="4686300" y="575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16663</xdr:rowOff>
    </xdr:from>
    <xdr:to>
      <xdr:col>20</xdr:col>
      <xdr:colOff>38100</xdr:colOff>
      <xdr:row>34</xdr:row>
      <xdr:rowOff>118263</xdr:rowOff>
    </xdr:to>
    <xdr:sp macro="" textlink="">
      <xdr:nvSpPr>
        <xdr:cNvPr id="80" name="楕円 79"/>
        <xdr:cNvSpPr/>
      </xdr:nvSpPr>
      <xdr:spPr>
        <a:xfrm>
          <a:off x="3746500" y="584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134790</xdr:rowOff>
    </xdr:from>
    <xdr:ext cx="469744" cy="259045"/>
    <xdr:sp macro="" textlink="">
      <xdr:nvSpPr>
        <xdr:cNvPr id="81" name="テキスト ボックス 80"/>
        <xdr:cNvSpPr txBox="1"/>
      </xdr:nvSpPr>
      <xdr:spPr>
        <a:xfrm>
          <a:off x="3562428" y="562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146050</xdr:rowOff>
    </xdr:from>
    <xdr:to>
      <xdr:col>15</xdr:col>
      <xdr:colOff>101600</xdr:colOff>
      <xdr:row>34</xdr:row>
      <xdr:rowOff>76200</xdr:rowOff>
    </xdr:to>
    <xdr:sp macro="" textlink="">
      <xdr:nvSpPr>
        <xdr:cNvPr id="82" name="楕円 81"/>
        <xdr:cNvSpPr/>
      </xdr:nvSpPr>
      <xdr:spPr>
        <a:xfrm>
          <a:off x="2857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92727</xdr:rowOff>
    </xdr:from>
    <xdr:ext cx="469744" cy="259045"/>
    <xdr:sp macro="" textlink="">
      <xdr:nvSpPr>
        <xdr:cNvPr id="83" name="テキスト ボックス 82"/>
        <xdr:cNvSpPr txBox="1"/>
      </xdr:nvSpPr>
      <xdr:spPr>
        <a:xfrm>
          <a:off x="2673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137820</xdr:rowOff>
    </xdr:from>
    <xdr:to>
      <xdr:col>10</xdr:col>
      <xdr:colOff>165100</xdr:colOff>
      <xdr:row>34</xdr:row>
      <xdr:rowOff>67970</xdr:rowOff>
    </xdr:to>
    <xdr:sp macro="" textlink="">
      <xdr:nvSpPr>
        <xdr:cNvPr id="84" name="楕円 83"/>
        <xdr:cNvSpPr/>
      </xdr:nvSpPr>
      <xdr:spPr>
        <a:xfrm>
          <a:off x="1968500" y="57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84497</xdr:rowOff>
    </xdr:from>
    <xdr:ext cx="469744" cy="259045"/>
    <xdr:sp macro="" textlink="">
      <xdr:nvSpPr>
        <xdr:cNvPr id="85" name="テキスト ボックス 84"/>
        <xdr:cNvSpPr txBox="1"/>
      </xdr:nvSpPr>
      <xdr:spPr>
        <a:xfrm>
          <a:off x="1784428" y="55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9347</xdr:rowOff>
    </xdr:from>
    <xdr:to>
      <xdr:col>6</xdr:col>
      <xdr:colOff>38100</xdr:colOff>
      <xdr:row>33</xdr:row>
      <xdr:rowOff>110947</xdr:rowOff>
    </xdr:to>
    <xdr:sp macro="" textlink="">
      <xdr:nvSpPr>
        <xdr:cNvPr id="86" name="楕円 85"/>
        <xdr:cNvSpPr/>
      </xdr:nvSpPr>
      <xdr:spPr>
        <a:xfrm>
          <a:off x="1079500" y="5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127474</xdr:rowOff>
    </xdr:from>
    <xdr:ext cx="469744" cy="259045"/>
    <xdr:sp macro="" textlink="">
      <xdr:nvSpPr>
        <xdr:cNvPr id="87" name="テキスト ボックス 86"/>
        <xdr:cNvSpPr txBox="1"/>
      </xdr:nvSpPr>
      <xdr:spPr>
        <a:xfrm>
          <a:off x="895428" y="544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69032</xdr:rowOff>
    </xdr:from>
    <xdr:to>
      <xdr:col>24</xdr:col>
      <xdr:colOff>63500</xdr:colOff>
      <xdr:row>56</xdr:row>
      <xdr:rowOff>58067</xdr:rowOff>
    </xdr:to>
    <xdr:cxnSp macro="">
      <xdr:nvCxnSpPr>
        <xdr:cNvPr id="116" name="直線コネクタ 115"/>
        <xdr:cNvCxnSpPr/>
      </xdr:nvCxnSpPr>
      <xdr:spPr>
        <a:xfrm flipV="1">
          <a:off x="3797300" y="9498782"/>
          <a:ext cx="838200" cy="1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130298</xdr:rowOff>
    </xdr:from>
    <xdr:ext cx="534377" cy="259045"/>
    <xdr:sp macro="" textlink="">
      <xdr:nvSpPr>
        <xdr:cNvPr id="117" name="総務費平均値テキスト"/>
        <xdr:cNvSpPr txBox="1"/>
      </xdr:nvSpPr>
      <xdr:spPr>
        <a:xfrm>
          <a:off x="4686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58067</xdr:rowOff>
    </xdr:from>
    <xdr:to>
      <xdr:col>19</xdr:col>
      <xdr:colOff>177800</xdr:colOff>
      <xdr:row>56</xdr:row>
      <xdr:rowOff>152418</xdr:rowOff>
    </xdr:to>
    <xdr:cxnSp macro="">
      <xdr:nvCxnSpPr>
        <xdr:cNvPr id="119" name="直線コネクタ 118"/>
        <xdr:cNvCxnSpPr/>
      </xdr:nvCxnSpPr>
      <xdr:spPr>
        <a:xfrm flipV="1">
          <a:off x="2908300" y="9659267"/>
          <a:ext cx="889000" cy="9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152418</xdr:rowOff>
    </xdr:from>
    <xdr:to>
      <xdr:col>15</xdr:col>
      <xdr:colOff>50800</xdr:colOff>
      <xdr:row>56</xdr:row>
      <xdr:rowOff>167787</xdr:rowOff>
    </xdr:to>
    <xdr:cxnSp macro="">
      <xdr:nvCxnSpPr>
        <xdr:cNvPr id="122" name="直線コネクタ 121"/>
        <xdr:cNvCxnSpPr/>
      </xdr:nvCxnSpPr>
      <xdr:spPr>
        <a:xfrm flipV="1">
          <a:off x="2019300" y="9753618"/>
          <a:ext cx="889000" cy="1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167787</xdr:rowOff>
    </xdr:from>
    <xdr:to>
      <xdr:col>10</xdr:col>
      <xdr:colOff>114300</xdr:colOff>
      <xdr:row>57</xdr:row>
      <xdr:rowOff>9878</xdr:rowOff>
    </xdr:to>
    <xdr:cxnSp macro="">
      <xdr:nvCxnSpPr>
        <xdr:cNvPr id="125" name="直線コネクタ 124"/>
        <xdr:cNvCxnSpPr/>
      </xdr:nvCxnSpPr>
      <xdr:spPr>
        <a:xfrm flipV="1">
          <a:off x="1130300" y="9768987"/>
          <a:ext cx="889000" cy="1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18232</xdr:rowOff>
    </xdr:from>
    <xdr:to>
      <xdr:col>24</xdr:col>
      <xdr:colOff>114300</xdr:colOff>
      <xdr:row>55</xdr:row>
      <xdr:rowOff>119832</xdr:rowOff>
    </xdr:to>
    <xdr:sp macro="" textlink="">
      <xdr:nvSpPr>
        <xdr:cNvPr id="135" name="楕円 134"/>
        <xdr:cNvSpPr/>
      </xdr:nvSpPr>
      <xdr:spPr>
        <a:xfrm>
          <a:off x="4584700" y="944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41109</xdr:rowOff>
    </xdr:from>
    <xdr:ext cx="534377" cy="259045"/>
    <xdr:sp macro="" textlink="">
      <xdr:nvSpPr>
        <xdr:cNvPr id="136" name="総務費該当値テキスト"/>
        <xdr:cNvSpPr txBox="1"/>
      </xdr:nvSpPr>
      <xdr:spPr>
        <a:xfrm>
          <a:off x="4686300" y="929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7267</xdr:rowOff>
    </xdr:from>
    <xdr:to>
      <xdr:col>20</xdr:col>
      <xdr:colOff>38100</xdr:colOff>
      <xdr:row>56</xdr:row>
      <xdr:rowOff>108867</xdr:rowOff>
    </xdr:to>
    <xdr:sp macro="" textlink="">
      <xdr:nvSpPr>
        <xdr:cNvPr id="137" name="楕円 136"/>
        <xdr:cNvSpPr/>
      </xdr:nvSpPr>
      <xdr:spPr>
        <a:xfrm>
          <a:off x="3746500" y="960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99994</xdr:rowOff>
    </xdr:from>
    <xdr:ext cx="534377" cy="259045"/>
    <xdr:sp macro="" textlink="">
      <xdr:nvSpPr>
        <xdr:cNvPr id="138" name="テキスト ボックス 137"/>
        <xdr:cNvSpPr txBox="1"/>
      </xdr:nvSpPr>
      <xdr:spPr>
        <a:xfrm>
          <a:off x="3530111" y="970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101618</xdr:rowOff>
    </xdr:from>
    <xdr:to>
      <xdr:col>15</xdr:col>
      <xdr:colOff>101600</xdr:colOff>
      <xdr:row>57</xdr:row>
      <xdr:rowOff>31768</xdr:rowOff>
    </xdr:to>
    <xdr:sp macro="" textlink="">
      <xdr:nvSpPr>
        <xdr:cNvPr id="139" name="楕円 138"/>
        <xdr:cNvSpPr/>
      </xdr:nvSpPr>
      <xdr:spPr>
        <a:xfrm>
          <a:off x="2857500" y="970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22895</xdr:rowOff>
    </xdr:from>
    <xdr:ext cx="534377" cy="259045"/>
    <xdr:sp macro="" textlink="">
      <xdr:nvSpPr>
        <xdr:cNvPr id="140" name="テキスト ボックス 139"/>
        <xdr:cNvSpPr txBox="1"/>
      </xdr:nvSpPr>
      <xdr:spPr>
        <a:xfrm>
          <a:off x="2641111" y="979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116987</xdr:rowOff>
    </xdr:from>
    <xdr:to>
      <xdr:col>10</xdr:col>
      <xdr:colOff>165100</xdr:colOff>
      <xdr:row>57</xdr:row>
      <xdr:rowOff>47137</xdr:rowOff>
    </xdr:to>
    <xdr:sp macro="" textlink="">
      <xdr:nvSpPr>
        <xdr:cNvPr id="141" name="楕円 140"/>
        <xdr:cNvSpPr/>
      </xdr:nvSpPr>
      <xdr:spPr>
        <a:xfrm>
          <a:off x="1968500" y="97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38264</xdr:rowOff>
    </xdr:from>
    <xdr:ext cx="534377" cy="259045"/>
    <xdr:sp macro="" textlink="">
      <xdr:nvSpPr>
        <xdr:cNvPr id="142" name="テキスト ボックス 141"/>
        <xdr:cNvSpPr txBox="1"/>
      </xdr:nvSpPr>
      <xdr:spPr>
        <a:xfrm>
          <a:off x="1752111" y="98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130528</xdr:rowOff>
    </xdr:from>
    <xdr:to>
      <xdr:col>6</xdr:col>
      <xdr:colOff>38100</xdr:colOff>
      <xdr:row>57</xdr:row>
      <xdr:rowOff>60678</xdr:rowOff>
    </xdr:to>
    <xdr:sp macro="" textlink="">
      <xdr:nvSpPr>
        <xdr:cNvPr id="143" name="楕円 142"/>
        <xdr:cNvSpPr/>
      </xdr:nvSpPr>
      <xdr:spPr>
        <a:xfrm>
          <a:off x="1079500" y="97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51805</xdr:rowOff>
    </xdr:from>
    <xdr:ext cx="534377" cy="259045"/>
    <xdr:sp macro="" textlink="">
      <xdr:nvSpPr>
        <xdr:cNvPr id="144" name="テキスト ボックス 143"/>
        <xdr:cNvSpPr txBox="1"/>
      </xdr:nvSpPr>
      <xdr:spPr>
        <a:xfrm>
          <a:off x="863111" y="982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68631</xdr:rowOff>
    </xdr:from>
    <xdr:to>
      <xdr:col>24</xdr:col>
      <xdr:colOff>63500</xdr:colOff>
      <xdr:row>75</xdr:row>
      <xdr:rowOff>41593</xdr:rowOff>
    </xdr:to>
    <xdr:cxnSp macro="">
      <xdr:nvCxnSpPr>
        <xdr:cNvPr id="174" name="直線コネクタ 173"/>
        <xdr:cNvCxnSpPr/>
      </xdr:nvCxnSpPr>
      <xdr:spPr>
        <a:xfrm flipV="1">
          <a:off x="3797300" y="12755931"/>
          <a:ext cx="838200" cy="14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19664</xdr:rowOff>
    </xdr:from>
    <xdr:ext cx="599010" cy="259045"/>
    <xdr:sp macro="" textlink="">
      <xdr:nvSpPr>
        <xdr:cNvPr id="175" name="民生費平均値テキスト"/>
        <xdr:cNvSpPr txBox="1"/>
      </xdr:nvSpPr>
      <xdr:spPr>
        <a:xfrm>
          <a:off x="4686300" y="12878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146114</xdr:rowOff>
    </xdr:from>
    <xdr:to>
      <xdr:col>19</xdr:col>
      <xdr:colOff>177800</xdr:colOff>
      <xdr:row>75</xdr:row>
      <xdr:rowOff>41593</xdr:rowOff>
    </xdr:to>
    <xdr:cxnSp macro="">
      <xdr:nvCxnSpPr>
        <xdr:cNvPr id="177" name="直線コネクタ 176"/>
        <xdr:cNvCxnSpPr/>
      </xdr:nvCxnSpPr>
      <xdr:spPr>
        <a:xfrm>
          <a:off x="2908300" y="12833414"/>
          <a:ext cx="889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32644</xdr:rowOff>
    </xdr:from>
    <xdr:ext cx="599010" cy="259045"/>
    <xdr:sp macro="" textlink="">
      <xdr:nvSpPr>
        <xdr:cNvPr id="179" name="テキスト ボックス 178"/>
        <xdr:cNvSpPr txBox="1"/>
      </xdr:nvSpPr>
      <xdr:spPr>
        <a:xfrm>
          <a:off x="3497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146114</xdr:rowOff>
    </xdr:from>
    <xdr:to>
      <xdr:col>15</xdr:col>
      <xdr:colOff>50800</xdr:colOff>
      <xdr:row>75</xdr:row>
      <xdr:rowOff>9233</xdr:rowOff>
    </xdr:to>
    <xdr:cxnSp macro="">
      <xdr:nvCxnSpPr>
        <xdr:cNvPr id="180" name="直線コネクタ 179"/>
        <xdr:cNvCxnSpPr/>
      </xdr:nvCxnSpPr>
      <xdr:spPr>
        <a:xfrm flipV="1">
          <a:off x="2019300" y="12833414"/>
          <a:ext cx="889000" cy="3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31500</xdr:rowOff>
    </xdr:from>
    <xdr:ext cx="599010" cy="259045"/>
    <xdr:sp macro="" textlink="">
      <xdr:nvSpPr>
        <xdr:cNvPr id="182" name="テキスト ボックス 181"/>
        <xdr:cNvSpPr txBox="1"/>
      </xdr:nvSpPr>
      <xdr:spPr>
        <a:xfrm>
          <a:off x="2608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9233</xdr:rowOff>
    </xdr:from>
    <xdr:to>
      <xdr:col>10</xdr:col>
      <xdr:colOff>114300</xdr:colOff>
      <xdr:row>75</xdr:row>
      <xdr:rowOff>68187</xdr:rowOff>
    </xdr:to>
    <xdr:cxnSp macro="">
      <xdr:nvCxnSpPr>
        <xdr:cNvPr id="183" name="直線コネクタ 182"/>
        <xdr:cNvCxnSpPr/>
      </xdr:nvCxnSpPr>
      <xdr:spPr>
        <a:xfrm flipV="1">
          <a:off x="1130300" y="12867983"/>
          <a:ext cx="889000" cy="5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76128</xdr:rowOff>
    </xdr:from>
    <xdr:ext cx="599010" cy="259045"/>
    <xdr:sp macro="" textlink="">
      <xdr:nvSpPr>
        <xdr:cNvPr id="185" name="テキスト ボックス 184"/>
        <xdr:cNvSpPr txBox="1"/>
      </xdr:nvSpPr>
      <xdr:spPr>
        <a:xfrm>
          <a:off x="1719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161929</xdr:rowOff>
    </xdr:from>
    <xdr:ext cx="599010" cy="259045"/>
    <xdr:sp macro="" textlink="">
      <xdr:nvSpPr>
        <xdr:cNvPr id="187" name="テキスト ボックス 186"/>
        <xdr:cNvSpPr txBox="1"/>
      </xdr:nvSpPr>
      <xdr:spPr>
        <a:xfrm>
          <a:off x="830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17831</xdr:rowOff>
    </xdr:from>
    <xdr:to>
      <xdr:col>24</xdr:col>
      <xdr:colOff>114300</xdr:colOff>
      <xdr:row>74</xdr:row>
      <xdr:rowOff>119431</xdr:rowOff>
    </xdr:to>
    <xdr:sp macro="" textlink="">
      <xdr:nvSpPr>
        <xdr:cNvPr id="193" name="楕円 192"/>
        <xdr:cNvSpPr/>
      </xdr:nvSpPr>
      <xdr:spPr>
        <a:xfrm>
          <a:off x="4584700" y="127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40708</xdr:rowOff>
    </xdr:from>
    <xdr:ext cx="599010" cy="259045"/>
    <xdr:sp macro="" textlink="">
      <xdr:nvSpPr>
        <xdr:cNvPr id="194" name="民生費該当値テキスト"/>
        <xdr:cNvSpPr txBox="1"/>
      </xdr:nvSpPr>
      <xdr:spPr>
        <a:xfrm>
          <a:off x="4686300" y="1255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162243</xdr:rowOff>
    </xdr:from>
    <xdr:to>
      <xdr:col>20</xdr:col>
      <xdr:colOff>38100</xdr:colOff>
      <xdr:row>75</xdr:row>
      <xdr:rowOff>92393</xdr:rowOff>
    </xdr:to>
    <xdr:sp macro="" textlink="">
      <xdr:nvSpPr>
        <xdr:cNvPr id="195" name="楕円 194"/>
        <xdr:cNvSpPr/>
      </xdr:nvSpPr>
      <xdr:spPr>
        <a:xfrm>
          <a:off x="3746500" y="128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108920</xdr:rowOff>
    </xdr:from>
    <xdr:ext cx="599010" cy="259045"/>
    <xdr:sp macro="" textlink="">
      <xdr:nvSpPr>
        <xdr:cNvPr id="196" name="テキスト ボックス 195"/>
        <xdr:cNvSpPr txBox="1"/>
      </xdr:nvSpPr>
      <xdr:spPr>
        <a:xfrm>
          <a:off x="3497795" y="1262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95314</xdr:rowOff>
    </xdr:from>
    <xdr:to>
      <xdr:col>15</xdr:col>
      <xdr:colOff>101600</xdr:colOff>
      <xdr:row>75</xdr:row>
      <xdr:rowOff>25464</xdr:rowOff>
    </xdr:to>
    <xdr:sp macro="" textlink="">
      <xdr:nvSpPr>
        <xdr:cNvPr id="197" name="楕円 196"/>
        <xdr:cNvSpPr/>
      </xdr:nvSpPr>
      <xdr:spPr>
        <a:xfrm>
          <a:off x="2857500" y="1278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41991</xdr:rowOff>
    </xdr:from>
    <xdr:ext cx="599010" cy="259045"/>
    <xdr:sp macro="" textlink="">
      <xdr:nvSpPr>
        <xdr:cNvPr id="198" name="テキスト ボックス 197"/>
        <xdr:cNvSpPr txBox="1"/>
      </xdr:nvSpPr>
      <xdr:spPr>
        <a:xfrm>
          <a:off x="2608795" y="1255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129883</xdr:rowOff>
    </xdr:from>
    <xdr:to>
      <xdr:col>10</xdr:col>
      <xdr:colOff>165100</xdr:colOff>
      <xdr:row>75</xdr:row>
      <xdr:rowOff>60033</xdr:rowOff>
    </xdr:to>
    <xdr:sp macro="" textlink="">
      <xdr:nvSpPr>
        <xdr:cNvPr id="199" name="楕円 198"/>
        <xdr:cNvSpPr/>
      </xdr:nvSpPr>
      <xdr:spPr>
        <a:xfrm>
          <a:off x="1968500" y="12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76560</xdr:rowOff>
    </xdr:from>
    <xdr:ext cx="599010" cy="259045"/>
    <xdr:sp macro="" textlink="">
      <xdr:nvSpPr>
        <xdr:cNvPr id="200" name="テキスト ボックス 199"/>
        <xdr:cNvSpPr txBox="1"/>
      </xdr:nvSpPr>
      <xdr:spPr>
        <a:xfrm>
          <a:off x="1719795" y="1259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17387</xdr:rowOff>
    </xdr:from>
    <xdr:to>
      <xdr:col>6</xdr:col>
      <xdr:colOff>38100</xdr:colOff>
      <xdr:row>75</xdr:row>
      <xdr:rowOff>118987</xdr:rowOff>
    </xdr:to>
    <xdr:sp macro="" textlink="">
      <xdr:nvSpPr>
        <xdr:cNvPr id="201" name="楕円 200"/>
        <xdr:cNvSpPr/>
      </xdr:nvSpPr>
      <xdr:spPr>
        <a:xfrm>
          <a:off x="1079500" y="128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135514</xdr:rowOff>
    </xdr:from>
    <xdr:ext cx="599010" cy="259045"/>
    <xdr:sp macro="" textlink="">
      <xdr:nvSpPr>
        <xdr:cNvPr id="202" name="テキスト ボックス 201"/>
        <xdr:cNvSpPr txBox="1"/>
      </xdr:nvSpPr>
      <xdr:spPr>
        <a:xfrm>
          <a:off x="830795" y="1265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119711</xdr:rowOff>
    </xdr:from>
    <xdr:to>
      <xdr:col>24</xdr:col>
      <xdr:colOff>63500</xdr:colOff>
      <xdr:row>96</xdr:row>
      <xdr:rowOff>170332</xdr:rowOff>
    </xdr:to>
    <xdr:cxnSp macro="">
      <xdr:nvCxnSpPr>
        <xdr:cNvPr id="231" name="直線コネクタ 230"/>
        <xdr:cNvCxnSpPr/>
      </xdr:nvCxnSpPr>
      <xdr:spPr>
        <a:xfrm flipV="1">
          <a:off x="3797300" y="16578911"/>
          <a:ext cx="838200" cy="5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128079</xdr:rowOff>
    </xdr:from>
    <xdr:to>
      <xdr:col>19</xdr:col>
      <xdr:colOff>177800</xdr:colOff>
      <xdr:row>96</xdr:row>
      <xdr:rowOff>170332</xdr:rowOff>
    </xdr:to>
    <xdr:cxnSp macro="">
      <xdr:nvCxnSpPr>
        <xdr:cNvPr id="234" name="直線コネクタ 233"/>
        <xdr:cNvCxnSpPr/>
      </xdr:nvCxnSpPr>
      <xdr:spPr>
        <a:xfrm>
          <a:off x="2908300" y="16587279"/>
          <a:ext cx="889000" cy="4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128079</xdr:rowOff>
    </xdr:from>
    <xdr:to>
      <xdr:col>15</xdr:col>
      <xdr:colOff>50800</xdr:colOff>
      <xdr:row>96</xdr:row>
      <xdr:rowOff>129845</xdr:rowOff>
    </xdr:to>
    <xdr:cxnSp macro="">
      <xdr:nvCxnSpPr>
        <xdr:cNvPr id="237" name="直線コネクタ 236"/>
        <xdr:cNvCxnSpPr/>
      </xdr:nvCxnSpPr>
      <xdr:spPr>
        <a:xfrm flipV="1">
          <a:off x="2019300" y="16587279"/>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129845</xdr:rowOff>
    </xdr:from>
    <xdr:to>
      <xdr:col>10</xdr:col>
      <xdr:colOff>114300</xdr:colOff>
      <xdr:row>96</xdr:row>
      <xdr:rowOff>156223</xdr:rowOff>
    </xdr:to>
    <xdr:cxnSp macro="">
      <xdr:nvCxnSpPr>
        <xdr:cNvPr id="240" name="直線コネクタ 239"/>
        <xdr:cNvCxnSpPr/>
      </xdr:nvCxnSpPr>
      <xdr:spPr>
        <a:xfrm flipV="1">
          <a:off x="1130300" y="16589045"/>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128871</xdr:rowOff>
    </xdr:from>
    <xdr:ext cx="534377" cy="259045"/>
    <xdr:sp macro="" textlink="">
      <xdr:nvSpPr>
        <xdr:cNvPr id="242" name="テキスト ボックス 241"/>
        <xdr:cNvSpPr txBox="1"/>
      </xdr:nvSpPr>
      <xdr:spPr>
        <a:xfrm>
          <a:off x="1752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90594</xdr:rowOff>
    </xdr:from>
    <xdr:ext cx="534377" cy="259045"/>
    <xdr:sp macro="" textlink="">
      <xdr:nvSpPr>
        <xdr:cNvPr id="244" name="テキスト ボックス 243"/>
        <xdr:cNvSpPr txBox="1"/>
      </xdr:nvSpPr>
      <xdr:spPr>
        <a:xfrm>
          <a:off x="863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68911</xdr:rowOff>
    </xdr:from>
    <xdr:to>
      <xdr:col>24</xdr:col>
      <xdr:colOff>114300</xdr:colOff>
      <xdr:row>96</xdr:row>
      <xdr:rowOff>170511</xdr:rowOff>
    </xdr:to>
    <xdr:sp macro="" textlink="">
      <xdr:nvSpPr>
        <xdr:cNvPr id="250" name="楕円 249"/>
        <xdr:cNvSpPr/>
      </xdr:nvSpPr>
      <xdr:spPr>
        <a:xfrm>
          <a:off x="4584700" y="165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47338</xdr:rowOff>
    </xdr:from>
    <xdr:ext cx="534377" cy="259045"/>
    <xdr:sp macro="" textlink="">
      <xdr:nvSpPr>
        <xdr:cNvPr id="251" name="衛生費該当値テキスト"/>
        <xdr:cNvSpPr txBox="1"/>
      </xdr:nvSpPr>
      <xdr:spPr>
        <a:xfrm>
          <a:off x="4686300" y="165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119532</xdr:rowOff>
    </xdr:from>
    <xdr:to>
      <xdr:col>20</xdr:col>
      <xdr:colOff>38100</xdr:colOff>
      <xdr:row>97</xdr:row>
      <xdr:rowOff>49682</xdr:rowOff>
    </xdr:to>
    <xdr:sp macro="" textlink="">
      <xdr:nvSpPr>
        <xdr:cNvPr id="252" name="楕円 251"/>
        <xdr:cNvSpPr/>
      </xdr:nvSpPr>
      <xdr:spPr>
        <a:xfrm>
          <a:off x="3746500" y="1657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40809</xdr:rowOff>
    </xdr:from>
    <xdr:ext cx="534377" cy="259045"/>
    <xdr:sp macro="" textlink="">
      <xdr:nvSpPr>
        <xdr:cNvPr id="253" name="テキスト ボックス 252"/>
        <xdr:cNvSpPr txBox="1"/>
      </xdr:nvSpPr>
      <xdr:spPr>
        <a:xfrm>
          <a:off x="3530111" y="166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77279</xdr:rowOff>
    </xdr:from>
    <xdr:to>
      <xdr:col>15</xdr:col>
      <xdr:colOff>101600</xdr:colOff>
      <xdr:row>97</xdr:row>
      <xdr:rowOff>7429</xdr:rowOff>
    </xdr:to>
    <xdr:sp macro="" textlink="">
      <xdr:nvSpPr>
        <xdr:cNvPr id="254" name="楕円 253"/>
        <xdr:cNvSpPr/>
      </xdr:nvSpPr>
      <xdr:spPr>
        <a:xfrm>
          <a:off x="2857500" y="165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170006</xdr:rowOff>
    </xdr:from>
    <xdr:ext cx="534377" cy="259045"/>
    <xdr:sp macro="" textlink="">
      <xdr:nvSpPr>
        <xdr:cNvPr id="255" name="テキスト ボックス 254"/>
        <xdr:cNvSpPr txBox="1"/>
      </xdr:nvSpPr>
      <xdr:spPr>
        <a:xfrm>
          <a:off x="2641111" y="166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79045</xdr:rowOff>
    </xdr:from>
    <xdr:to>
      <xdr:col>10</xdr:col>
      <xdr:colOff>165100</xdr:colOff>
      <xdr:row>97</xdr:row>
      <xdr:rowOff>9195</xdr:rowOff>
    </xdr:to>
    <xdr:sp macro="" textlink="">
      <xdr:nvSpPr>
        <xdr:cNvPr id="256" name="楕円 255"/>
        <xdr:cNvSpPr/>
      </xdr:nvSpPr>
      <xdr:spPr>
        <a:xfrm>
          <a:off x="1968500" y="165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322</xdr:rowOff>
    </xdr:from>
    <xdr:ext cx="534377" cy="259045"/>
    <xdr:sp macro="" textlink="">
      <xdr:nvSpPr>
        <xdr:cNvPr id="257" name="テキスト ボックス 256"/>
        <xdr:cNvSpPr txBox="1"/>
      </xdr:nvSpPr>
      <xdr:spPr>
        <a:xfrm>
          <a:off x="1752111" y="1663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105423</xdr:rowOff>
    </xdr:from>
    <xdr:to>
      <xdr:col>6</xdr:col>
      <xdr:colOff>38100</xdr:colOff>
      <xdr:row>97</xdr:row>
      <xdr:rowOff>35573</xdr:rowOff>
    </xdr:to>
    <xdr:sp macro="" textlink="">
      <xdr:nvSpPr>
        <xdr:cNvPr id="258" name="楕円 257"/>
        <xdr:cNvSpPr/>
      </xdr:nvSpPr>
      <xdr:spPr>
        <a:xfrm>
          <a:off x="1079500" y="165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26700</xdr:rowOff>
    </xdr:from>
    <xdr:ext cx="534377" cy="259045"/>
    <xdr:sp macro="" textlink="">
      <xdr:nvSpPr>
        <xdr:cNvPr id="259" name="テキスト ボックス 258"/>
        <xdr:cNvSpPr txBox="1"/>
      </xdr:nvSpPr>
      <xdr:spPr>
        <a:xfrm>
          <a:off x="863111" y="1665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100000</xdr:rowOff>
    </xdr:from>
    <xdr:to>
      <xdr:col>55</xdr:col>
      <xdr:colOff>0</xdr:colOff>
      <xdr:row>55</xdr:row>
      <xdr:rowOff>22447</xdr:rowOff>
    </xdr:to>
    <xdr:cxnSp macro="">
      <xdr:nvCxnSpPr>
        <xdr:cNvPr id="345" name="直線コネクタ 344"/>
        <xdr:cNvCxnSpPr/>
      </xdr:nvCxnSpPr>
      <xdr:spPr>
        <a:xfrm>
          <a:off x="9639300" y="9186850"/>
          <a:ext cx="838200" cy="2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42162</xdr:rowOff>
    </xdr:from>
    <xdr:ext cx="534377" cy="259045"/>
    <xdr:sp macro="" textlink="">
      <xdr:nvSpPr>
        <xdr:cNvPr id="346" name="農林水産業費平均値テキスト"/>
        <xdr:cNvSpPr txBox="1"/>
      </xdr:nvSpPr>
      <xdr:spPr>
        <a:xfrm>
          <a:off x="10528300" y="9643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350</xdr:rowOff>
    </xdr:from>
    <xdr:to>
      <xdr:col>50</xdr:col>
      <xdr:colOff>114300</xdr:colOff>
      <xdr:row>53</xdr:row>
      <xdr:rowOff>100000</xdr:rowOff>
    </xdr:to>
    <xdr:cxnSp macro="">
      <xdr:nvCxnSpPr>
        <xdr:cNvPr id="348" name="直線コネクタ 347"/>
        <xdr:cNvCxnSpPr/>
      </xdr:nvCxnSpPr>
      <xdr:spPr>
        <a:xfrm>
          <a:off x="8750300" y="9087200"/>
          <a:ext cx="889000" cy="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152519</xdr:rowOff>
    </xdr:from>
    <xdr:ext cx="534377" cy="259045"/>
    <xdr:sp macro="" textlink="">
      <xdr:nvSpPr>
        <xdr:cNvPr id="350" name="テキスト ボックス 349"/>
        <xdr:cNvSpPr txBox="1"/>
      </xdr:nvSpPr>
      <xdr:spPr>
        <a:xfrm>
          <a:off x="9372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350</xdr:rowOff>
    </xdr:from>
    <xdr:to>
      <xdr:col>45</xdr:col>
      <xdr:colOff>177800</xdr:colOff>
      <xdr:row>53</xdr:row>
      <xdr:rowOff>87637</xdr:rowOff>
    </xdr:to>
    <xdr:cxnSp macro="">
      <xdr:nvCxnSpPr>
        <xdr:cNvPr id="351" name="直線コネクタ 350"/>
        <xdr:cNvCxnSpPr/>
      </xdr:nvCxnSpPr>
      <xdr:spPr>
        <a:xfrm flipV="1">
          <a:off x="7861300" y="9087200"/>
          <a:ext cx="8890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129068</xdr:rowOff>
    </xdr:from>
    <xdr:ext cx="534377" cy="259045"/>
    <xdr:sp macro="" textlink="">
      <xdr:nvSpPr>
        <xdr:cNvPr id="353" name="テキスト ボックス 352"/>
        <xdr:cNvSpPr txBox="1"/>
      </xdr:nvSpPr>
      <xdr:spPr>
        <a:xfrm>
          <a:off x="8483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87637</xdr:rowOff>
    </xdr:from>
    <xdr:to>
      <xdr:col>41</xdr:col>
      <xdr:colOff>50800</xdr:colOff>
      <xdr:row>54</xdr:row>
      <xdr:rowOff>152292</xdr:rowOff>
    </xdr:to>
    <xdr:cxnSp macro="">
      <xdr:nvCxnSpPr>
        <xdr:cNvPr id="354" name="直線コネクタ 353"/>
        <xdr:cNvCxnSpPr/>
      </xdr:nvCxnSpPr>
      <xdr:spPr>
        <a:xfrm flipV="1">
          <a:off x="6972300" y="9174487"/>
          <a:ext cx="889000" cy="2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143097</xdr:rowOff>
    </xdr:from>
    <xdr:to>
      <xdr:col>55</xdr:col>
      <xdr:colOff>50800</xdr:colOff>
      <xdr:row>55</xdr:row>
      <xdr:rowOff>73247</xdr:rowOff>
    </xdr:to>
    <xdr:sp macro="" textlink="">
      <xdr:nvSpPr>
        <xdr:cNvPr id="364" name="楕円 363"/>
        <xdr:cNvSpPr/>
      </xdr:nvSpPr>
      <xdr:spPr>
        <a:xfrm>
          <a:off x="10426700" y="94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165974</xdr:rowOff>
    </xdr:from>
    <xdr:ext cx="534377" cy="259045"/>
    <xdr:sp macro="" textlink="">
      <xdr:nvSpPr>
        <xdr:cNvPr id="365" name="農林水産業費該当値テキスト"/>
        <xdr:cNvSpPr txBox="1"/>
      </xdr:nvSpPr>
      <xdr:spPr>
        <a:xfrm>
          <a:off x="10528300" y="925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49200</xdr:rowOff>
    </xdr:from>
    <xdr:to>
      <xdr:col>50</xdr:col>
      <xdr:colOff>165100</xdr:colOff>
      <xdr:row>53</xdr:row>
      <xdr:rowOff>150800</xdr:rowOff>
    </xdr:to>
    <xdr:sp macro="" textlink="">
      <xdr:nvSpPr>
        <xdr:cNvPr id="366" name="楕円 365"/>
        <xdr:cNvSpPr/>
      </xdr:nvSpPr>
      <xdr:spPr>
        <a:xfrm>
          <a:off x="9588500" y="91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167327</xdr:rowOff>
    </xdr:from>
    <xdr:ext cx="534377" cy="259045"/>
    <xdr:sp macro="" textlink="">
      <xdr:nvSpPr>
        <xdr:cNvPr id="367" name="テキスト ボックス 366"/>
        <xdr:cNvSpPr txBox="1"/>
      </xdr:nvSpPr>
      <xdr:spPr>
        <a:xfrm>
          <a:off x="9372111" y="89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121000</xdr:rowOff>
    </xdr:from>
    <xdr:to>
      <xdr:col>46</xdr:col>
      <xdr:colOff>38100</xdr:colOff>
      <xdr:row>53</xdr:row>
      <xdr:rowOff>51150</xdr:rowOff>
    </xdr:to>
    <xdr:sp macro="" textlink="">
      <xdr:nvSpPr>
        <xdr:cNvPr id="368" name="楕円 367"/>
        <xdr:cNvSpPr/>
      </xdr:nvSpPr>
      <xdr:spPr>
        <a:xfrm>
          <a:off x="8699500" y="903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67677</xdr:rowOff>
    </xdr:from>
    <xdr:ext cx="534377" cy="259045"/>
    <xdr:sp macro="" textlink="">
      <xdr:nvSpPr>
        <xdr:cNvPr id="369" name="テキスト ボックス 368"/>
        <xdr:cNvSpPr txBox="1"/>
      </xdr:nvSpPr>
      <xdr:spPr>
        <a:xfrm>
          <a:off x="8483111" y="881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36837</xdr:rowOff>
    </xdr:from>
    <xdr:to>
      <xdr:col>41</xdr:col>
      <xdr:colOff>101600</xdr:colOff>
      <xdr:row>53</xdr:row>
      <xdr:rowOff>138437</xdr:rowOff>
    </xdr:to>
    <xdr:sp macro="" textlink="">
      <xdr:nvSpPr>
        <xdr:cNvPr id="370" name="楕円 369"/>
        <xdr:cNvSpPr/>
      </xdr:nvSpPr>
      <xdr:spPr>
        <a:xfrm>
          <a:off x="7810500" y="91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154964</xdr:rowOff>
    </xdr:from>
    <xdr:ext cx="534377" cy="259045"/>
    <xdr:sp macro="" textlink="">
      <xdr:nvSpPr>
        <xdr:cNvPr id="371" name="テキスト ボックス 370"/>
        <xdr:cNvSpPr txBox="1"/>
      </xdr:nvSpPr>
      <xdr:spPr>
        <a:xfrm>
          <a:off x="7594111" y="889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101492</xdr:rowOff>
    </xdr:from>
    <xdr:to>
      <xdr:col>36</xdr:col>
      <xdr:colOff>165100</xdr:colOff>
      <xdr:row>55</xdr:row>
      <xdr:rowOff>31642</xdr:rowOff>
    </xdr:to>
    <xdr:sp macro="" textlink="">
      <xdr:nvSpPr>
        <xdr:cNvPr id="372" name="楕円 371"/>
        <xdr:cNvSpPr/>
      </xdr:nvSpPr>
      <xdr:spPr>
        <a:xfrm>
          <a:off x="6921500" y="9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48169</xdr:rowOff>
    </xdr:from>
    <xdr:ext cx="534377" cy="259045"/>
    <xdr:sp macro="" textlink="">
      <xdr:nvSpPr>
        <xdr:cNvPr id="373" name="テキスト ボックス 372"/>
        <xdr:cNvSpPr txBox="1"/>
      </xdr:nvSpPr>
      <xdr:spPr>
        <a:xfrm>
          <a:off x="6705111" y="913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54699</xdr:rowOff>
    </xdr:from>
    <xdr:to>
      <xdr:col>55</xdr:col>
      <xdr:colOff>0</xdr:colOff>
      <xdr:row>76</xdr:row>
      <xdr:rowOff>71729</xdr:rowOff>
    </xdr:to>
    <xdr:cxnSp macro="">
      <xdr:nvCxnSpPr>
        <xdr:cNvPr id="402" name="直線コネクタ 401"/>
        <xdr:cNvCxnSpPr/>
      </xdr:nvCxnSpPr>
      <xdr:spPr>
        <a:xfrm flipV="1">
          <a:off x="9639300" y="13084899"/>
          <a:ext cx="8382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652</xdr:rowOff>
    </xdr:from>
    <xdr:ext cx="534377" cy="259045"/>
    <xdr:sp macro="" textlink="">
      <xdr:nvSpPr>
        <xdr:cNvPr id="403" name="商工費平均値テキスト"/>
        <xdr:cNvSpPr txBox="1"/>
      </xdr:nvSpPr>
      <xdr:spPr>
        <a:xfrm>
          <a:off x="10528300" y="13030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71729</xdr:rowOff>
    </xdr:from>
    <xdr:to>
      <xdr:col>50</xdr:col>
      <xdr:colOff>114300</xdr:colOff>
      <xdr:row>77</xdr:row>
      <xdr:rowOff>139928</xdr:rowOff>
    </xdr:to>
    <xdr:cxnSp macro="">
      <xdr:nvCxnSpPr>
        <xdr:cNvPr id="405" name="直線コネクタ 404"/>
        <xdr:cNvCxnSpPr/>
      </xdr:nvCxnSpPr>
      <xdr:spPr>
        <a:xfrm flipV="1">
          <a:off x="8750300" y="13101929"/>
          <a:ext cx="889000" cy="23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118250</xdr:rowOff>
    </xdr:from>
    <xdr:to>
      <xdr:col>45</xdr:col>
      <xdr:colOff>177800</xdr:colOff>
      <xdr:row>77</xdr:row>
      <xdr:rowOff>139928</xdr:rowOff>
    </xdr:to>
    <xdr:cxnSp macro="">
      <xdr:nvCxnSpPr>
        <xdr:cNvPr id="408" name="直線コネクタ 407"/>
        <xdr:cNvCxnSpPr/>
      </xdr:nvCxnSpPr>
      <xdr:spPr>
        <a:xfrm>
          <a:off x="7861300" y="13319900"/>
          <a:ext cx="889000" cy="2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43802</xdr:rowOff>
    </xdr:from>
    <xdr:to>
      <xdr:col>41</xdr:col>
      <xdr:colOff>50800</xdr:colOff>
      <xdr:row>77</xdr:row>
      <xdr:rowOff>118250</xdr:rowOff>
    </xdr:to>
    <xdr:cxnSp macro="">
      <xdr:nvCxnSpPr>
        <xdr:cNvPr id="411" name="直線コネクタ 410"/>
        <xdr:cNvCxnSpPr/>
      </xdr:nvCxnSpPr>
      <xdr:spPr>
        <a:xfrm>
          <a:off x="6972300" y="13245452"/>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3899</xdr:rowOff>
    </xdr:from>
    <xdr:to>
      <xdr:col>55</xdr:col>
      <xdr:colOff>50800</xdr:colOff>
      <xdr:row>76</xdr:row>
      <xdr:rowOff>105499</xdr:rowOff>
    </xdr:to>
    <xdr:sp macro="" textlink="">
      <xdr:nvSpPr>
        <xdr:cNvPr id="421" name="楕円 420"/>
        <xdr:cNvSpPr/>
      </xdr:nvSpPr>
      <xdr:spPr>
        <a:xfrm>
          <a:off x="10426700" y="130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26776</xdr:rowOff>
    </xdr:from>
    <xdr:ext cx="534377" cy="259045"/>
    <xdr:sp macro="" textlink="">
      <xdr:nvSpPr>
        <xdr:cNvPr id="422" name="商工費該当値テキスト"/>
        <xdr:cNvSpPr txBox="1"/>
      </xdr:nvSpPr>
      <xdr:spPr>
        <a:xfrm>
          <a:off x="10528300" y="1288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20929</xdr:rowOff>
    </xdr:from>
    <xdr:to>
      <xdr:col>50</xdr:col>
      <xdr:colOff>165100</xdr:colOff>
      <xdr:row>76</xdr:row>
      <xdr:rowOff>122529</xdr:rowOff>
    </xdr:to>
    <xdr:sp macro="" textlink="">
      <xdr:nvSpPr>
        <xdr:cNvPr id="423" name="楕円 422"/>
        <xdr:cNvSpPr/>
      </xdr:nvSpPr>
      <xdr:spPr>
        <a:xfrm>
          <a:off x="9588500" y="130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113656</xdr:rowOff>
    </xdr:from>
    <xdr:ext cx="534377" cy="259045"/>
    <xdr:sp macro="" textlink="">
      <xdr:nvSpPr>
        <xdr:cNvPr id="424" name="テキスト ボックス 423"/>
        <xdr:cNvSpPr txBox="1"/>
      </xdr:nvSpPr>
      <xdr:spPr>
        <a:xfrm>
          <a:off x="9372111" y="131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89128</xdr:rowOff>
    </xdr:from>
    <xdr:to>
      <xdr:col>46</xdr:col>
      <xdr:colOff>38100</xdr:colOff>
      <xdr:row>78</xdr:row>
      <xdr:rowOff>19278</xdr:rowOff>
    </xdr:to>
    <xdr:sp macro="" textlink="">
      <xdr:nvSpPr>
        <xdr:cNvPr id="425" name="楕円 424"/>
        <xdr:cNvSpPr/>
      </xdr:nvSpPr>
      <xdr:spPr>
        <a:xfrm>
          <a:off x="8699500" y="132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10405</xdr:rowOff>
    </xdr:from>
    <xdr:ext cx="469744" cy="259045"/>
    <xdr:sp macro="" textlink="">
      <xdr:nvSpPr>
        <xdr:cNvPr id="426" name="テキスト ボックス 425"/>
        <xdr:cNvSpPr txBox="1"/>
      </xdr:nvSpPr>
      <xdr:spPr>
        <a:xfrm>
          <a:off x="8515428" y="1338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67450</xdr:rowOff>
    </xdr:from>
    <xdr:to>
      <xdr:col>41</xdr:col>
      <xdr:colOff>101600</xdr:colOff>
      <xdr:row>77</xdr:row>
      <xdr:rowOff>169050</xdr:rowOff>
    </xdr:to>
    <xdr:sp macro="" textlink="">
      <xdr:nvSpPr>
        <xdr:cNvPr id="427" name="楕円 426"/>
        <xdr:cNvSpPr/>
      </xdr:nvSpPr>
      <xdr:spPr>
        <a:xfrm>
          <a:off x="7810500" y="132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160177</xdr:rowOff>
    </xdr:from>
    <xdr:ext cx="469744" cy="259045"/>
    <xdr:sp macro="" textlink="">
      <xdr:nvSpPr>
        <xdr:cNvPr id="428" name="テキスト ボックス 427"/>
        <xdr:cNvSpPr txBox="1"/>
      </xdr:nvSpPr>
      <xdr:spPr>
        <a:xfrm>
          <a:off x="7626428" y="133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164452</xdr:rowOff>
    </xdr:from>
    <xdr:to>
      <xdr:col>36</xdr:col>
      <xdr:colOff>165100</xdr:colOff>
      <xdr:row>77</xdr:row>
      <xdr:rowOff>94602</xdr:rowOff>
    </xdr:to>
    <xdr:sp macro="" textlink="">
      <xdr:nvSpPr>
        <xdr:cNvPr id="429" name="楕円 428"/>
        <xdr:cNvSpPr/>
      </xdr:nvSpPr>
      <xdr:spPr>
        <a:xfrm>
          <a:off x="6921500" y="131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85729</xdr:rowOff>
    </xdr:from>
    <xdr:ext cx="469744" cy="259045"/>
    <xdr:sp macro="" textlink="">
      <xdr:nvSpPr>
        <xdr:cNvPr id="430" name="テキスト ボックス 429"/>
        <xdr:cNvSpPr txBox="1"/>
      </xdr:nvSpPr>
      <xdr:spPr>
        <a:xfrm>
          <a:off x="6737428" y="1328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112688</xdr:rowOff>
    </xdr:from>
    <xdr:to>
      <xdr:col>55</xdr:col>
      <xdr:colOff>0</xdr:colOff>
      <xdr:row>97</xdr:row>
      <xdr:rowOff>2960</xdr:rowOff>
    </xdr:to>
    <xdr:cxnSp macro="">
      <xdr:nvCxnSpPr>
        <xdr:cNvPr id="460" name="直線コネクタ 459"/>
        <xdr:cNvCxnSpPr/>
      </xdr:nvCxnSpPr>
      <xdr:spPr>
        <a:xfrm>
          <a:off x="9639300" y="1657188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19590</xdr:rowOff>
    </xdr:from>
    <xdr:to>
      <xdr:col>50</xdr:col>
      <xdr:colOff>114300</xdr:colOff>
      <xdr:row>96</xdr:row>
      <xdr:rowOff>112688</xdr:rowOff>
    </xdr:to>
    <xdr:cxnSp macro="">
      <xdr:nvCxnSpPr>
        <xdr:cNvPr id="463" name="直線コネクタ 462"/>
        <xdr:cNvCxnSpPr/>
      </xdr:nvCxnSpPr>
      <xdr:spPr>
        <a:xfrm>
          <a:off x="8750300" y="16478790"/>
          <a:ext cx="889000" cy="9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19590</xdr:rowOff>
    </xdr:from>
    <xdr:to>
      <xdr:col>45</xdr:col>
      <xdr:colOff>177800</xdr:colOff>
      <xdr:row>96</xdr:row>
      <xdr:rowOff>148806</xdr:rowOff>
    </xdr:to>
    <xdr:cxnSp macro="">
      <xdr:nvCxnSpPr>
        <xdr:cNvPr id="466" name="直線コネクタ 465"/>
        <xdr:cNvCxnSpPr/>
      </xdr:nvCxnSpPr>
      <xdr:spPr>
        <a:xfrm flipV="1">
          <a:off x="7861300" y="16478790"/>
          <a:ext cx="889000" cy="12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53503</xdr:rowOff>
    </xdr:from>
    <xdr:ext cx="534377" cy="259045"/>
    <xdr:sp macro="" textlink="">
      <xdr:nvSpPr>
        <xdr:cNvPr id="468" name="テキスト ボックス 467"/>
        <xdr:cNvSpPr txBox="1"/>
      </xdr:nvSpPr>
      <xdr:spPr>
        <a:xfrm>
          <a:off x="8483111" y="1616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148806</xdr:rowOff>
    </xdr:from>
    <xdr:to>
      <xdr:col>41</xdr:col>
      <xdr:colOff>50800</xdr:colOff>
      <xdr:row>97</xdr:row>
      <xdr:rowOff>31762</xdr:rowOff>
    </xdr:to>
    <xdr:cxnSp macro="">
      <xdr:nvCxnSpPr>
        <xdr:cNvPr id="469" name="直線コネクタ 468"/>
        <xdr:cNvCxnSpPr/>
      </xdr:nvCxnSpPr>
      <xdr:spPr>
        <a:xfrm flipV="1">
          <a:off x="6972300" y="16608006"/>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81602</xdr:rowOff>
    </xdr:from>
    <xdr:ext cx="534377" cy="259045"/>
    <xdr:sp macro="" textlink="">
      <xdr:nvSpPr>
        <xdr:cNvPr id="471" name="テキスト ボックス 470"/>
        <xdr:cNvSpPr txBox="1"/>
      </xdr:nvSpPr>
      <xdr:spPr>
        <a:xfrm>
          <a:off x="7594111" y="161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2982</xdr:rowOff>
    </xdr:from>
    <xdr:ext cx="534377" cy="259045"/>
    <xdr:sp macro="" textlink="">
      <xdr:nvSpPr>
        <xdr:cNvPr id="473" name="テキスト ボックス 472"/>
        <xdr:cNvSpPr txBox="1"/>
      </xdr:nvSpPr>
      <xdr:spPr>
        <a:xfrm>
          <a:off x="6705111" y="15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123610</xdr:rowOff>
    </xdr:from>
    <xdr:to>
      <xdr:col>55</xdr:col>
      <xdr:colOff>50800</xdr:colOff>
      <xdr:row>97</xdr:row>
      <xdr:rowOff>53760</xdr:rowOff>
    </xdr:to>
    <xdr:sp macro="" textlink="">
      <xdr:nvSpPr>
        <xdr:cNvPr id="479" name="楕円 478"/>
        <xdr:cNvSpPr/>
      </xdr:nvSpPr>
      <xdr:spPr>
        <a:xfrm>
          <a:off x="10426700" y="165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102037</xdr:rowOff>
    </xdr:from>
    <xdr:ext cx="534377" cy="259045"/>
    <xdr:sp macro="" textlink="">
      <xdr:nvSpPr>
        <xdr:cNvPr id="480" name="土木費該当値テキスト"/>
        <xdr:cNvSpPr txBox="1"/>
      </xdr:nvSpPr>
      <xdr:spPr>
        <a:xfrm>
          <a:off x="10528300" y="165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61888</xdr:rowOff>
    </xdr:from>
    <xdr:to>
      <xdr:col>50</xdr:col>
      <xdr:colOff>165100</xdr:colOff>
      <xdr:row>96</xdr:row>
      <xdr:rowOff>163488</xdr:rowOff>
    </xdr:to>
    <xdr:sp macro="" textlink="">
      <xdr:nvSpPr>
        <xdr:cNvPr id="481" name="楕円 480"/>
        <xdr:cNvSpPr/>
      </xdr:nvSpPr>
      <xdr:spPr>
        <a:xfrm>
          <a:off x="9588500" y="165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154615</xdr:rowOff>
    </xdr:from>
    <xdr:ext cx="534377" cy="259045"/>
    <xdr:sp macro="" textlink="">
      <xdr:nvSpPr>
        <xdr:cNvPr id="482" name="テキスト ボックス 481"/>
        <xdr:cNvSpPr txBox="1"/>
      </xdr:nvSpPr>
      <xdr:spPr>
        <a:xfrm>
          <a:off x="9372111" y="166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140240</xdr:rowOff>
    </xdr:from>
    <xdr:to>
      <xdr:col>46</xdr:col>
      <xdr:colOff>38100</xdr:colOff>
      <xdr:row>96</xdr:row>
      <xdr:rowOff>70390</xdr:rowOff>
    </xdr:to>
    <xdr:sp macro="" textlink="">
      <xdr:nvSpPr>
        <xdr:cNvPr id="483" name="楕円 482"/>
        <xdr:cNvSpPr/>
      </xdr:nvSpPr>
      <xdr:spPr>
        <a:xfrm>
          <a:off x="8699500" y="1642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61517</xdr:rowOff>
    </xdr:from>
    <xdr:ext cx="534377" cy="259045"/>
    <xdr:sp macro="" textlink="">
      <xdr:nvSpPr>
        <xdr:cNvPr id="484" name="テキスト ボックス 483"/>
        <xdr:cNvSpPr txBox="1"/>
      </xdr:nvSpPr>
      <xdr:spPr>
        <a:xfrm>
          <a:off x="8483111" y="165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98006</xdr:rowOff>
    </xdr:from>
    <xdr:to>
      <xdr:col>41</xdr:col>
      <xdr:colOff>101600</xdr:colOff>
      <xdr:row>97</xdr:row>
      <xdr:rowOff>28156</xdr:rowOff>
    </xdr:to>
    <xdr:sp macro="" textlink="">
      <xdr:nvSpPr>
        <xdr:cNvPr id="485" name="楕円 484"/>
        <xdr:cNvSpPr/>
      </xdr:nvSpPr>
      <xdr:spPr>
        <a:xfrm>
          <a:off x="7810500" y="165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19283</xdr:rowOff>
    </xdr:from>
    <xdr:ext cx="534377" cy="259045"/>
    <xdr:sp macro="" textlink="">
      <xdr:nvSpPr>
        <xdr:cNvPr id="486" name="テキスト ボックス 485"/>
        <xdr:cNvSpPr txBox="1"/>
      </xdr:nvSpPr>
      <xdr:spPr>
        <a:xfrm>
          <a:off x="7594111" y="1664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152412</xdr:rowOff>
    </xdr:from>
    <xdr:to>
      <xdr:col>36</xdr:col>
      <xdr:colOff>165100</xdr:colOff>
      <xdr:row>97</xdr:row>
      <xdr:rowOff>82562</xdr:rowOff>
    </xdr:to>
    <xdr:sp macro="" textlink="">
      <xdr:nvSpPr>
        <xdr:cNvPr id="487" name="楕円 486"/>
        <xdr:cNvSpPr/>
      </xdr:nvSpPr>
      <xdr:spPr>
        <a:xfrm>
          <a:off x="6921500" y="1661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73689</xdr:rowOff>
    </xdr:from>
    <xdr:ext cx="534377" cy="259045"/>
    <xdr:sp macro="" textlink="">
      <xdr:nvSpPr>
        <xdr:cNvPr id="488" name="テキスト ボックス 487"/>
        <xdr:cNvSpPr txBox="1"/>
      </xdr:nvSpPr>
      <xdr:spPr>
        <a:xfrm>
          <a:off x="6705111" y="167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155291</xdr:rowOff>
    </xdr:from>
    <xdr:to>
      <xdr:col>85</xdr:col>
      <xdr:colOff>127000</xdr:colOff>
      <xdr:row>36</xdr:row>
      <xdr:rowOff>121549</xdr:rowOff>
    </xdr:to>
    <xdr:cxnSp macro="">
      <xdr:nvCxnSpPr>
        <xdr:cNvPr id="516" name="直線コネクタ 515"/>
        <xdr:cNvCxnSpPr/>
      </xdr:nvCxnSpPr>
      <xdr:spPr>
        <a:xfrm flipV="1">
          <a:off x="15481300" y="6156041"/>
          <a:ext cx="838200" cy="13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155750</xdr:rowOff>
    </xdr:from>
    <xdr:ext cx="534377" cy="259045"/>
    <xdr:sp macro="" textlink="">
      <xdr:nvSpPr>
        <xdr:cNvPr id="517" name="消防費平均値テキスト"/>
        <xdr:cNvSpPr txBox="1"/>
      </xdr:nvSpPr>
      <xdr:spPr>
        <a:xfrm>
          <a:off x="16370300" y="6156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53975</xdr:rowOff>
    </xdr:from>
    <xdr:to>
      <xdr:col>81</xdr:col>
      <xdr:colOff>50800</xdr:colOff>
      <xdr:row>36</xdr:row>
      <xdr:rowOff>121549</xdr:rowOff>
    </xdr:to>
    <xdr:cxnSp macro="">
      <xdr:nvCxnSpPr>
        <xdr:cNvPr id="519" name="直線コネクタ 518"/>
        <xdr:cNvCxnSpPr/>
      </xdr:nvCxnSpPr>
      <xdr:spPr>
        <a:xfrm>
          <a:off x="14592300" y="6226175"/>
          <a:ext cx="889000" cy="6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53975</xdr:rowOff>
    </xdr:from>
    <xdr:to>
      <xdr:col>76</xdr:col>
      <xdr:colOff>114300</xdr:colOff>
      <xdr:row>37</xdr:row>
      <xdr:rowOff>73452</xdr:rowOff>
    </xdr:to>
    <xdr:cxnSp macro="">
      <xdr:nvCxnSpPr>
        <xdr:cNvPr id="522" name="直線コネクタ 521"/>
        <xdr:cNvCxnSpPr/>
      </xdr:nvCxnSpPr>
      <xdr:spPr>
        <a:xfrm flipV="1">
          <a:off x="13703300" y="6226175"/>
          <a:ext cx="889000" cy="19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73452</xdr:rowOff>
    </xdr:from>
    <xdr:to>
      <xdr:col>71</xdr:col>
      <xdr:colOff>177800</xdr:colOff>
      <xdr:row>37</xdr:row>
      <xdr:rowOff>137688</xdr:rowOff>
    </xdr:to>
    <xdr:cxnSp macro="">
      <xdr:nvCxnSpPr>
        <xdr:cNvPr id="525" name="直線コネクタ 524"/>
        <xdr:cNvCxnSpPr/>
      </xdr:nvCxnSpPr>
      <xdr:spPr>
        <a:xfrm flipV="1">
          <a:off x="12814300" y="6417102"/>
          <a:ext cx="889000" cy="6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104491</xdr:rowOff>
    </xdr:from>
    <xdr:to>
      <xdr:col>85</xdr:col>
      <xdr:colOff>177800</xdr:colOff>
      <xdr:row>36</xdr:row>
      <xdr:rowOff>34641</xdr:rowOff>
    </xdr:to>
    <xdr:sp macro="" textlink="">
      <xdr:nvSpPr>
        <xdr:cNvPr id="535" name="楕円 534"/>
        <xdr:cNvSpPr/>
      </xdr:nvSpPr>
      <xdr:spPr>
        <a:xfrm>
          <a:off x="16268700" y="610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127368</xdr:rowOff>
    </xdr:from>
    <xdr:ext cx="534377" cy="259045"/>
    <xdr:sp macro="" textlink="">
      <xdr:nvSpPr>
        <xdr:cNvPr id="536" name="消防費該当値テキスト"/>
        <xdr:cNvSpPr txBox="1"/>
      </xdr:nvSpPr>
      <xdr:spPr>
        <a:xfrm>
          <a:off x="16370300" y="595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70749</xdr:rowOff>
    </xdr:from>
    <xdr:to>
      <xdr:col>81</xdr:col>
      <xdr:colOff>101600</xdr:colOff>
      <xdr:row>37</xdr:row>
      <xdr:rowOff>899</xdr:rowOff>
    </xdr:to>
    <xdr:sp macro="" textlink="">
      <xdr:nvSpPr>
        <xdr:cNvPr id="537" name="楕円 536"/>
        <xdr:cNvSpPr/>
      </xdr:nvSpPr>
      <xdr:spPr>
        <a:xfrm>
          <a:off x="15430500" y="62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163476</xdr:rowOff>
    </xdr:from>
    <xdr:ext cx="534377" cy="259045"/>
    <xdr:sp macro="" textlink="">
      <xdr:nvSpPr>
        <xdr:cNvPr id="538" name="テキスト ボックス 537"/>
        <xdr:cNvSpPr txBox="1"/>
      </xdr:nvSpPr>
      <xdr:spPr>
        <a:xfrm>
          <a:off x="15214111" y="633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3175</xdr:rowOff>
    </xdr:from>
    <xdr:to>
      <xdr:col>76</xdr:col>
      <xdr:colOff>165100</xdr:colOff>
      <xdr:row>36</xdr:row>
      <xdr:rowOff>104775</xdr:rowOff>
    </xdr:to>
    <xdr:sp macro="" textlink="">
      <xdr:nvSpPr>
        <xdr:cNvPr id="539" name="楕円 538"/>
        <xdr:cNvSpPr/>
      </xdr:nvSpPr>
      <xdr:spPr>
        <a:xfrm>
          <a:off x="14541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121302</xdr:rowOff>
    </xdr:from>
    <xdr:ext cx="534377" cy="259045"/>
    <xdr:sp macro="" textlink="">
      <xdr:nvSpPr>
        <xdr:cNvPr id="540" name="テキスト ボックス 539"/>
        <xdr:cNvSpPr txBox="1"/>
      </xdr:nvSpPr>
      <xdr:spPr>
        <a:xfrm>
          <a:off x="14325111" y="595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22652</xdr:rowOff>
    </xdr:from>
    <xdr:to>
      <xdr:col>72</xdr:col>
      <xdr:colOff>38100</xdr:colOff>
      <xdr:row>37</xdr:row>
      <xdr:rowOff>124252</xdr:rowOff>
    </xdr:to>
    <xdr:sp macro="" textlink="">
      <xdr:nvSpPr>
        <xdr:cNvPr id="541" name="楕円 540"/>
        <xdr:cNvSpPr/>
      </xdr:nvSpPr>
      <xdr:spPr>
        <a:xfrm>
          <a:off x="13652500" y="636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115379</xdr:rowOff>
    </xdr:from>
    <xdr:ext cx="534377" cy="259045"/>
    <xdr:sp macro="" textlink="">
      <xdr:nvSpPr>
        <xdr:cNvPr id="542" name="テキスト ボックス 541"/>
        <xdr:cNvSpPr txBox="1"/>
      </xdr:nvSpPr>
      <xdr:spPr>
        <a:xfrm>
          <a:off x="13436111" y="64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86888</xdr:rowOff>
    </xdr:from>
    <xdr:to>
      <xdr:col>67</xdr:col>
      <xdr:colOff>101600</xdr:colOff>
      <xdr:row>38</xdr:row>
      <xdr:rowOff>17038</xdr:rowOff>
    </xdr:to>
    <xdr:sp macro="" textlink="">
      <xdr:nvSpPr>
        <xdr:cNvPr id="543" name="楕円 542"/>
        <xdr:cNvSpPr/>
      </xdr:nvSpPr>
      <xdr:spPr>
        <a:xfrm>
          <a:off x="12763500" y="64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8165</xdr:rowOff>
    </xdr:from>
    <xdr:ext cx="534377" cy="259045"/>
    <xdr:sp macro="" textlink="">
      <xdr:nvSpPr>
        <xdr:cNvPr id="544" name="テキスト ボックス 543"/>
        <xdr:cNvSpPr txBox="1"/>
      </xdr:nvSpPr>
      <xdr:spPr>
        <a:xfrm>
          <a:off x="12547111" y="65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65029</xdr:rowOff>
    </xdr:from>
    <xdr:to>
      <xdr:col>85</xdr:col>
      <xdr:colOff>127000</xdr:colOff>
      <xdr:row>57</xdr:row>
      <xdr:rowOff>148730</xdr:rowOff>
    </xdr:to>
    <xdr:cxnSp macro="">
      <xdr:nvCxnSpPr>
        <xdr:cNvPr id="576" name="直線コネクタ 575"/>
        <xdr:cNvCxnSpPr/>
      </xdr:nvCxnSpPr>
      <xdr:spPr>
        <a:xfrm>
          <a:off x="15481300" y="9837679"/>
          <a:ext cx="838200" cy="8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40536</xdr:rowOff>
    </xdr:from>
    <xdr:to>
      <xdr:col>81</xdr:col>
      <xdr:colOff>50800</xdr:colOff>
      <xdr:row>57</xdr:row>
      <xdr:rowOff>65029</xdr:rowOff>
    </xdr:to>
    <xdr:cxnSp macro="">
      <xdr:nvCxnSpPr>
        <xdr:cNvPr id="579" name="直線コネクタ 578"/>
        <xdr:cNvCxnSpPr/>
      </xdr:nvCxnSpPr>
      <xdr:spPr>
        <a:xfrm>
          <a:off x="14592300" y="9127386"/>
          <a:ext cx="889000" cy="71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40536</xdr:rowOff>
    </xdr:from>
    <xdr:to>
      <xdr:col>76</xdr:col>
      <xdr:colOff>114300</xdr:colOff>
      <xdr:row>56</xdr:row>
      <xdr:rowOff>91498</xdr:rowOff>
    </xdr:to>
    <xdr:cxnSp macro="">
      <xdr:nvCxnSpPr>
        <xdr:cNvPr id="582" name="直線コネクタ 581"/>
        <xdr:cNvCxnSpPr/>
      </xdr:nvCxnSpPr>
      <xdr:spPr>
        <a:xfrm flipV="1">
          <a:off x="13703300" y="9127386"/>
          <a:ext cx="889000" cy="56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117260</xdr:rowOff>
    </xdr:from>
    <xdr:ext cx="534377" cy="259045"/>
    <xdr:sp macro="" textlink="">
      <xdr:nvSpPr>
        <xdr:cNvPr id="584" name="テキスト ボックス 583"/>
        <xdr:cNvSpPr txBox="1"/>
      </xdr:nvSpPr>
      <xdr:spPr>
        <a:xfrm>
          <a:off x="14325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91498</xdr:rowOff>
    </xdr:from>
    <xdr:to>
      <xdr:col>71</xdr:col>
      <xdr:colOff>177800</xdr:colOff>
      <xdr:row>57</xdr:row>
      <xdr:rowOff>116889</xdr:rowOff>
    </xdr:to>
    <xdr:cxnSp macro="">
      <xdr:nvCxnSpPr>
        <xdr:cNvPr id="585" name="直線コネクタ 584"/>
        <xdr:cNvCxnSpPr/>
      </xdr:nvCxnSpPr>
      <xdr:spPr>
        <a:xfrm flipV="1">
          <a:off x="12814300" y="9692698"/>
          <a:ext cx="889000" cy="19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5638</xdr:rowOff>
    </xdr:from>
    <xdr:ext cx="534377" cy="259045"/>
    <xdr:sp macro="" textlink="">
      <xdr:nvSpPr>
        <xdr:cNvPr id="587" name="テキスト ボックス 586"/>
        <xdr:cNvSpPr txBox="1"/>
      </xdr:nvSpPr>
      <xdr:spPr>
        <a:xfrm>
          <a:off x="13436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97930</xdr:rowOff>
    </xdr:from>
    <xdr:to>
      <xdr:col>85</xdr:col>
      <xdr:colOff>177800</xdr:colOff>
      <xdr:row>58</xdr:row>
      <xdr:rowOff>28080</xdr:rowOff>
    </xdr:to>
    <xdr:sp macro="" textlink="">
      <xdr:nvSpPr>
        <xdr:cNvPr id="595" name="楕円 594"/>
        <xdr:cNvSpPr/>
      </xdr:nvSpPr>
      <xdr:spPr>
        <a:xfrm>
          <a:off x="16268700" y="98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76357</xdr:rowOff>
    </xdr:from>
    <xdr:ext cx="534377" cy="259045"/>
    <xdr:sp macro="" textlink="">
      <xdr:nvSpPr>
        <xdr:cNvPr id="596" name="教育費該当値テキスト"/>
        <xdr:cNvSpPr txBox="1"/>
      </xdr:nvSpPr>
      <xdr:spPr>
        <a:xfrm>
          <a:off x="16370300" y="984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14229</xdr:rowOff>
    </xdr:from>
    <xdr:to>
      <xdr:col>81</xdr:col>
      <xdr:colOff>101600</xdr:colOff>
      <xdr:row>57</xdr:row>
      <xdr:rowOff>115829</xdr:rowOff>
    </xdr:to>
    <xdr:sp macro="" textlink="">
      <xdr:nvSpPr>
        <xdr:cNvPr id="597" name="楕円 596"/>
        <xdr:cNvSpPr/>
      </xdr:nvSpPr>
      <xdr:spPr>
        <a:xfrm>
          <a:off x="15430500" y="97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106956</xdr:rowOff>
    </xdr:from>
    <xdr:ext cx="534377" cy="259045"/>
    <xdr:sp macro="" textlink="">
      <xdr:nvSpPr>
        <xdr:cNvPr id="598" name="テキスト ボックス 597"/>
        <xdr:cNvSpPr txBox="1"/>
      </xdr:nvSpPr>
      <xdr:spPr>
        <a:xfrm>
          <a:off x="15214111" y="987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161186</xdr:rowOff>
    </xdr:from>
    <xdr:to>
      <xdr:col>76</xdr:col>
      <xdr:colOff>165100</xdr:colOff>
      <xdr:row>53</xdr:row>
      <xdr:rowOff>91336</xdr:rowOff>
    </xdr:to>
    <xdr:sp macro="" textlink="">
      <xdr:nvSpPr>
        <xdr:cNvPr id="599" name="楕円 598"/>
        <xdr:cNvSpPr/>
      </xdr:nvSpPr>
      <xdr:spPr>
        <a:xfrm>
          <a:off x="14541500" y="90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107863</xdr:rowOff>
    </xdr:from>
    <xdr:ext cx="534377" cy="259045"/>
    <xdr:sp macro="" textlink="">
      <xdr:nvSpPr>
        <xdr:cNvPr id="600" name="テキスト ボックス 599"/>
        <xdr:cNvSpPr txBox="1"/>
      </xdr:nvSpPr>
      <xdr:spPr>
        <a:xfrm>
          <a:off x="14325111" y="88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40698</xdr:rowOff>
    </xdr:from>
    <xdr:to>
      <xdr:col>72</xdr:col>
      <xdr:colOff>38100</xdr:colOff>
      <xdr:row>56</xdr:row>
      <xdr:rowOff>142298</xdr:rowOff>
    </xdr:to>
    <xdr:sp macro="" textlink="">
      <xdr:nvSpPr>
        <xdr:cNvPr id="601" name="楕円 600"/>
        <xdr:cNvSpPr/>
      </xdr:nvSpPr>
      <xdr:spPr>
        <a:xfrm>
          <a:off x="13652500" y="964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158825</xdr:rowOff>
    </xdr:from>
    <xdr:ext cx="534377" cy="259045"/>
    <xdr:sp macro="" textlink="">
      <xdr:nvSpPr>
        <xdr:cNvPr id="602" name="テキスト ボックス 601"/>
        <xdr:cNvSpPr txBox="1"/>
      </xdr:nvSpPr>
      <xdr:spPr>
        <a:xfrm>
          <a:off x="13436111" y="9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66089</xdr:rowOff>
    </xdr:from>
    <xdr:to>
      <xdr:col>67</xdr:col>
      <xdr:colOff>101600</xdr:colOff>
      <xdr:row>57</xdr:row>
      <xdr:rowOff>167689</xdr:rowOff>
    </xdr:to>
    <xdr:sp macro="" textlink="">
      <xdr:nvSpPr>
        <xdr:cNvPr id="603" name="楕円 602"/>
        <xdr:cNvSpPr/>
      </xdr:nvSpPr>
      <xdr:spPr>
        <a:xfrm>
          <a:off x="12763500" y="98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158816</xdr:rowOff>
    </xdr:from>
    <xdr:ext cx="534377" cy="259045"/>
    <xdr:sp macro="" textlink="">
      <xdr:nvSpPr>
        <xdr:cNvPr id="604" name="テキスト ボックス 603"/>
        <xdr:cNvSpPr txBox="1"/>
      </xdr:nvSpPr>
      <xdr:spPr>
        <a:xfrm>
          <a:off x="12547111" y="993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68180</xdr:rowOff>
    </xdr:from>
    <xdr:to>
      <xdr:col>85</xdr:col>
      <xdr:colOff>127000</xdr:colOff>
      <xdr:row>79</xdr:row>
      <xdr:rowOff>88015</xdr:rowOff>
    </xdr:to>
    <xdr:cxnSp macro="">
      <xdr:nvCxnSpPr>
        <xdr:cNvPr id="635" name="直線コネクタ 634"/>
        <xdr:cNvCxnSpPr/>
      </xdr:nvCxnSpPr>
      <xdr:spPr>
        <a:xfrm>
          <a:off x="15481300" y="13612730"/>
          <a:ext cx="838200" cy="1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68180</xdr:rowOff>
    </xdr:from>
    <xdr:to>
      <xdr:col>81</xdr:col>
      <xdr:colOff>50800</xdr:colOff>
      <xdr:row>79</xdr:row>
      <xdr:rowOff>76279</xdr:rowOff>
    </xdr:to>
    <xdr:cxnSp macro="">
      <xdr:nvCxnSpPr>
        <xdr:cNvPr id="638" name="直線コネクタ 637"/>
        <xdr:cNvCxnSpPr/>
      </xdr:nvCxnSpPr>
      <xdr:spPr>
        <a:xfrm flipV="1">
          <a:off x="14592300" y="13612730"/>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20382</xdr:rowOff>
    </xdr:from>
    <xdr:to>
      <xdr:col>76</xdr:col>
      <xdr:colOff>114300</xdr:colOff>
      <xdr:row>79</xdr:row>
      <xdr:rowOff>76279</xdr:rowOff>
    </xdr:to>
    <xdr:cxnSp macro="">
      <xdr:nvCxnSpPr>
        <xdr:cNvPr id="641" name="直線コネクタ 640"/>
        <xdr:cNvCxnSpPr/>
      </xdr:nvCxnSpPr>
      <xdr:spPr>
        <a:xfrm>
          <a:off x="13703300" y="13564932"/>
          <a:ext cx="889000" cy="5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20382</xdr:rowOff>
    </xdr:from>
    <xdr:to>
      <xdr:col>71</xdr:col>
      <xdr:colOff>177800</xdr:colOff>
      <xdr:row>79</xdr:row>
      <xdr:rowOff>79034</xdr:rowOff>
    </xdr:to>
    <xdr:cxnSp macro="">
      <xdr:nvCxnSpPr>
        <xdr:cNvPr id="644" name="直線コネクタ 643"/>
        <xdr:cNvCxnSpPr/>
      </xdr:nvCxnSpPr>
      <xdr:spPr>
        <a:xfrm flipV="1">
          <a:off x="12814300" y="13564932"/>
          <a:ext cx="889000" cy="5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113330</xdr:rowOff>
    </xdr:from>
    <xdr:ext cx="469744" cy="259045"/>
    <xdr:sp macro="" textlink="">
      <xdr:nvSpPr>
        <xdr:cNvPr id="646" name="テキスト ボックス 645"/>
        <xdr:cNvSpPr txBox="1"/>
      </xdr:nvSpPr>
      <xdr:spPr>
        <a:xfrm>
          <a:off x="13468428" y="1365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37215</xdr:rowOff>
    </xdr:from>
    <xdr:to>
      <xdr:col>85</xdr:col>
      <xdr:colOff>177800</xdr:colOff>
      <xdr:row>79</xdr:row>
      <xdr:rowOff>138815</xdr:rowOff>
    </xdr:to>
    <xdr:sp macro="" textlink="">
      <xdr:nvSpPr>
        <xdr:cNvPr id="654" name="楕円 653"/>
        <xdr:cNvSpPr/>
      </xdr:nvSpPr>
      <xdr:spPr>
        <a:xfrm>
          <a:off x="16268700" y="1358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123592</xdr:rowOff>
    </xdr:from>
    <xdr:ext cx="378565" cy="259045"/>
    <xdr:sp macro="" textlink="">
      <xdr:nvSpPr>
        <xdr:cNvPr id="655" name="災害復旧費該当値テキスト"/>
        <xdr:cNvSpPr txBox="1"/>
      </xdr:nvSpPr>
      <xdr:spPr>
        <a:xfrm>
          <a:off x="16370300" y="13496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17380</xdr:rowOff>
    </xdr:from>
    <xdr:to>
      <xdr:col>81</xdr:col>
      <xdr:colOff>101600</xdr:colOff>
      <xdr:row>79</xdr:row>
      <xdr:rowOff>118980</xdr:rowOff>
    </xdr:to>
    <xdr:sp macro="" textlink="">
      <xdr:nvSpPr>
        <xdr:cNvPr id="656" name="楕円 655"/>
        <xdr:cNvSpPr/>
      </xdr:nvSpPr>
      <xdr:spPr>
        <a:xfrm>
          <a:off x="15430500" y="135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110107</xdr:rowOff>
    </xdr:from>
    <xdr:ext cx="469744" cy="259045"/>
    <xdr:sp macro="" textlink="">
      <xdr:nvSpPr>
        <xdr:cNvPr id="657" name="テキスト ボックス 656"/>
        <xdr:cNvSpPr txBox="1"/>
      </xdr:nvSpPr>
      <xdr:spPr>
        <a:xfrm>
          <a:off x="15246428" y="136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25479</xdr:rowOff>
    </xdr:from>
    <xdr:to>
      <xdr:col>76</xdr:col>
      <xdr:colOff>165100</xdr:colOff>
      <xdr:row>79</xdr:row>
      <xdr:rowOff>127079</xdr:rowOff>
    </xdr:to>
    <xdr:sp macro="" textlink="">
      <xdr:nvSpPr>
        <xdr:cNvPr id="658" name="楕円 657"/>
        <xdr:cNvSpPr/>
      </xdr:nvSpPr>
      <xdr:spPr>
        <a:xfrm>
          <a:off x="14541500" y="135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118206</xdr:rowOff>
    </xdr:from>
    <xdr:ext cx="469744" cy="259045"/>
    <xdr:sp macro="" textlink="">
      <xdr:nvSpPr>
        <xdr:cNvPr id="659" name="テキスト ボックス 658"/>
        <xdr:cNvSpPr txBox="1"/>
      </xdr:nvSpPr>
      <xdr:spPr>
        <a:xfrm>
          <a:off x="14357428" y="1366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141032</xdr:rowOff>
    </xdr:from>
    <xdr:to>
      <xdr:col>72</xdr:col>
      <xdr:colOff>38100</xdr:colOff>
      <xdr:row>79</xdr:row>
      <xdr:rowOff>71182</xdr:rowOff>
    </xdr:to>
    <xdr:sp macro="" textlink="">
      <xdr:nvSpPr>
        <xdr:cNvPr id="660" name="楕円 659"/>
        <xdr:cNvSpPr/>
      </xdr:nvSpPr>
      <xdr:spPr>
        <a:xfrm>
          <a:off x="13652500" y="135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87709</xdr:rowOff>
    </xdr:from>
    <xdr:ext cx="469744" cy="259045"/>
    <xdr:sp macro="" textlink="">
      <xdr:nvSpPr>
        <xdr:cNvPr id="661" name="テキスト ボックス 660"/>
        <xdr:cNvSpPr txBox="1"/>
      </xdr:nvSpPr>
      <xdr:spPr>
        <a:xfrm>
          <a:off x="13468428" y="1328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28234</xdr:rowOff>
    </xdr:from>
    <xdr:to>
      <xdr:col>67</xdr:col>
      <xdr:colOff>101600</xdr:colOff>
      <xdr:row>79</xdr:row>
      <xdr:rowOff>129834</xdr:rowOff>
    </xdr:to>
    <xdr:sp macro="" textlink="">
      <xdr:nvSpPr>
        <xdr:cNvPr id="662" name="楕円 661"/>
        <xdr:cNvSpPr/>
      </xdr:nvSpPr>
      <xdr:spPr>
        <a:xfrm>
          <a:off x="12763500" y="135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120961</xdr:rowOff>
    </xdr:from>
    <xdr:ext cx="469744" cy="259045"/>
    <xdr:sp macro="" textlink="">
      <xdr:nvSpPr>
        <xdr:cNvPr id="663" name="テキスト ボックス 662"/>
        <xdr:cNvSpPr txBox="1"/>
      </xdr:nvSpPr>
      <xdr:spPr>
        <a:xfrm>
          <a:off x="12579428" y="1366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15469</xdr:rowOff>
    </xdr:from>
    <xdr:to>
      <xdr:col>85</xdr:col>
      <xdr:colOff>127000</xdr:colOff>
      <xdr:row>95</xdr:row>
      <xdr:rowOff>51639</xdr:rowOff>
    </xdr:to>
    <xdr:cxnSp macro="">
      <xdr:nvCxnSpPr>
        <xdr:cNvPr id="692" name="直線コネクタ 691"/>
        <xdr:cNvCxnSpPr/>
      </xdr:nvCxnSpPr>
      <xdr:spPr>
        <a:xfrm flipV="1">
          <a:off x="15481300" y="16303219"/>
          <a:ext cx="8382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51639</xdr:rowOff>
    </xdr:from>
    <xdr:to>
      <xdr:col>81</xdr:col>
      <xdr:colOff>50800</xdr:colOff>
      <xdr:row>95</xdr:row>
      <xdr:rowOff>81457</xdr:rowOff>
    </xdr:to>
    <xdr:cxnSp macro="">
      <xdr:nvCxnSpPr>
        <xdr:cNvPr id="695" name="直線コネクタ 694"/>
        <xdr:cNvCxnSpPr/>
      </xdr:nvCxnSpPr>
      <xdr:spPr>
        <a:xfrm flipV="1">
          <a:off x="14592300" y="16339389"/>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108957</xdr:rowOff>
    </xdr:from>
    <xdr:ext cx="534377" cy="259045"/>
    <xdr:sp macro="" textlink="">
      <xdr:nvSpPr>
        <xdr:cNvPr id="697" name="テキスト ボックス 696"/>
        <xdr:cNvSpPr txBox="1"/>
      </xdr:nvSpPr>
      <xdr:spPr>
        <a:xfrm>
          <a:off x="15214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81457</xdr:rowOff>
    </xdr:from>
    <xdr:to>
      <xdr:col>76</xdr:col>
      <xdr:colOff>114300</xdr:colOff>
      <xdr:row>95</xdr:row>
      <xdr:rowOff>108713</xdr:rowOff>
    </xdr:to>
    <xdr:cxnSp macro="">
      <xdr:nvCxnSpPr>
        <xdr:cNvPr id="698" name="直線コネクタ 697"/>
        <xdr:cNvCxnSpPr/>
      </xdr:nvCxnSpPr>
      <xdr:spPr>
        <a:xfrm flipV="1">
          <a:off x="13703300" y="16369207"/>
          <a:ext cx="889000" cy="2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96460</xdr:rowOff>
    </xdr:from>
    <xdr:ext cx="534377" cy="259045"/>
    <xdr:sp macro="" textlink="">
      <xdr:nvSpPr>
        <xdr:cNvPr id="700" name="テキスト ボックス 699"/>
        <xdr:cNvSpPr txBox="1"/>
      </xdr:nvSpPr>
      <xdr:spPr>
        <a:xfrm>
          <a:off x="14325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102984</xdr:rowOff>
    </xdr:from>
    <xdr:to>
      <xdr:col>71</xdr:col>
      <xdr:colOff>177800</xdr:colOff>
      <xdr:row>95</xdr:row>
      <xdr:rowOff>108713</xdr:rowOff>
    </xdr:to>
    <xdr:cxnSp macro="">
      <xdr:nvCxnSpPr>
        <xdr:cNvPr id="701" name="直線コネクタ 700"/>
        <xdr:cNvCxnSpPr/>
      </xdr:nvCxnSpPr>
      <xdr:spPr>
        <a:xfrm>
          <a:off x="12814300" y="16390734"/>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94111</xdr:rowOff>
    </xdr:from>
    <xdr:ext cx="534377" cy="259045"/>
    <xdr:sp macro="" textlink="">
      <xdr:nvSpPr>
        <xdr:cNvPr id="703" name="テキスト ボックス 702"/>
        <xdr:cNvSpPr txBox="1"/>
      </xdr:nvSpPr>
      <xdr:spPr>
        <a:xfrm>
          <a:off x="13436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5" name="テキスト ボックス 704"/>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136119</xdr:rowOff>
    </xdr:from>
    <xdr:to>
      <xdr:col>85</xdr:col>
      <xdr:colOff>177800</xdr:colOff>
      <xdr:row>95</xdr:row>
      <xdr:rowOff>66269</xdr:rowOff>
    </xdr:to>
    <xdr:sp macro="" textlink="">
      <xdr:nvSpPr>
        <xdr:cNvPr id="711" name="楕円 710"/>
        <xdr:cNvSpPr/>
      </xdr:nvSpPr>
      <xdr:spPr>
        <a:xfrm>
          <a:off x="16268700" y="162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158996</xdr:rowOff>
    </xdr:from>
    <xdr:ext cx="534377" cy="259045"/>
    <xdr:sp macro="" textlink="">
      <xdr:nvSpPr>
        <xdr:cNvPr id="712" name="公債費該当値テキスト"/>
        <xdr:cNvSpPr txBox="1"/>
      </xdr:nvSpPr>
      <xdr:spPr>
        <a:xfrm>
          <a:off x="16370300" y="161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839</xdr:rowOff>
    </xdr:from>
    <xdr:to>
      <xdr:col>81</xdr:col>
      <xdr:colOff>101600</xdr:colOff>
      <xdr:row>95</xdr:row>
      <xdr:rowOff>102439</xdr:rowOff>
    </xdr:to>
    <xdr:sp macro="" textlink="">
      <xdr:nvSpPr>
        <xdr:cNvPr id="713" name="楕円 712"/>
        <xdr:cNvSpPr/>
      </xdr:nvSpPr>
      <xdr:spPr>
        <a:xfrm>
          <a:off x="15430500" y="1628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93566</xdr:rowOff>
    </xdr:from>
    <xdr:ext cx="534377" cy="259045"/>
    <xdr:sp macro="" textlink="">
      <xdr:nvSpPr>
        <xdr:cNvPr id="714" name="テキスト ボックス 713"/>
        <xdr:cNvSpPr txBox="1"/>
      </xdr:nvSpPr>
      <xdr:spPr>
        <a:xfrm>
          <a:off x="1521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30657</xdr:rowOff>
    </xdr:from>
    <xdr:to>
      <xdr:col>76</xdr:col>
      <xdr:colOff>165100</xdr:colOff>
      <xdr:row>95</xdr:row>
      <xdr:rowOff>132257</xdr:rowOff>
    </xdr:to>
    <xdr:sp macro="" textlink="">
      <xdr:nvSpPr>
        <xdr:cNvPr id="715" name="楕円 714"/>
        <xdr:cNvSpPr/>
      </xdr:nvSpPr>
      <xdr:spPr>
        <a:xfrm>
          <a:off x="14541500" y="1631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123384</xdr:rowOff>
    </xdr:from>
    <xdr:ext cx="534377" cy="259045"/>
    <xdr:sp macro="" textlink="">
      <xdr:nvSpPr>
        <xdr:cNvPr id="716" name="テキスト ボックス 715"/>
        <xdr:cNvSpPr txBox="1"/>
      </xdr:nvSpPr>
      <xdr:spPr>
        <a:xfrm>
          <a:off x="14325111" y="1641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57913</xdr:rowOff>
    </xdr:from>
    <xdr:to>
      <xdr:col>72</xdr:col>
      <xdr:colOff>38100</xdr:colOff>
      <xdr:row>95</xdr:row>
      <xdr:rowOff>159513</xdr:rowOff>
    </xdr:to>
    <xdr:sp macro="" textlink="">
      <xdr:nvSpPr>
        <xdr:cNvPr id="717" name="楕円 716"/>
        <xdr:cNvSpPr/>
      </xdr:nvSpPr>
      <xdr:spPr>
        <a:xfrm>
          <a:off x="13652500" y="163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150640</xdr:rowOff>
    </xdr:from>
    <xdr:ext cx="534377" cy="259045"/>
    <xdr:sp macro="" textlink="">
      <xdr:nvSpPr>
        <xdr:cNvPr id="718" name="テキスト ボックス 717"/>
        <xdr:cNvSpPr txBox="1"/>
      </xdr:nvSpPr>
      <xdr:spPr>
        <a:xfrm>
          <a:off x="13436111" y="164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52184</xdr:rowOff>
    </xdr:from>
    <xdr:to>
      <xdr:col>67</xdr:col>
      <xdr:colOff>101600</xdr:colOff>
      <xdr:row>95</xdr:row>
      <xdr:rowOff>153784</xdr:rowOff>
    </xdr:to>
    <xdr:sp macro="" textlink="">
      <xdr:nvSpPr>
        <xdr:cNvPr id="719" name="楕円 718"/>
        <xdr:cNvSpPr/>
      </xdr:nvSpPr>
      <xdr:spPr>
        <a:xfrm>
          <a:off x="12763500" y="1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144911</xdr:rowOff>
    </xdr:from>
    <xdr:ext cx="534377" cy="259045"/>
    <xdr:sp macro="" textlink="">
      <xdr:nvSpPr>
        <xdr:cNvPr id="720" name="テキスト ボックス 719"/>
        <xdr:cNvSpPr txBox="1"/>
      </xdr:nvSpPr>
      <xdr:spPr>
        <a:xfrm>
          <a:off x="12547111" y="1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議会費は、議員数の減等が影響し、わずかに減額となった。総務費は、老朽化した市民会館ホールの建替えによる、市民会館建設事業費の増で大幅な伸びとなった。民生費は、伊倉隣保館の大規模改修工事、保育所等整備事業補助金等の増により大幅な伸びとなった。今後も引き続き高齢化の進行や社会保障施策の充実と共に増加が見込まれるため、審査の適正化や単独事業の見直し等で経費の抑制に努めていく必要がある。衛生費が増加した要因は、くまもと県北病院機構運営費負担金、有明広域行政事務組合東部清掃費負担金の増によるものである。農林水産業費は、本市の基幹産業であるため類似団体平均と比較しても高い数値で推移している。前年に引き続き、国の補助事業や県営事業の減により減額となった。商工費は、金栗四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PR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事業が減となったものの、企業誘致促進事業が同程度の増となったため、前年度とほぼ横ばいとなっている。土木費は、市単独事業の道路新設改良事業費の減等により減額となっている。しかし、今後は新玉名駅前周辺整備や既存インフラの老朽化による維持管理のための事業費の増加が見込まれるため、引き続き計画的な維持管理や新設事業を行っていく必要がある。消防費は防災行政無線のデジタル化工事費の増等により増加した。教育費は、天水支所周辺施設集約化事業及び玉名町小学校校舎等改築事業の減により、減少となった。今後は他の校区における学校規模適正化事業や岱明町公民館建設事業も控えており、将来的には高い水準での推移となる見込である。災害復旧費は、西日本豪雨による災害復旧費が減額となったため、全体として減少となった。公債費は、合併特例債及び臨時財政対策債の償還額が増加したこと等により増加している。今後は合併特例債等の償還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年度まで増加し、その後は緩やかに減少する見込である。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実質収支額が標準財政規模に占める割合が</a:t>
          </a:r>
          <a:r>
            <a:rPr kumimoji="1" lang="en-US" altLang="ja-JP" sz="1200">
              <a:solidFill>
                <a:sysClr val="windowText" lastClr="000000"/>
              </a:solidFill>
              <a:latin typeface="ＭＳ ゴシック" pitchFamily="49" charset="-128"/>
              <a:ea typeface="ＭＳ ゴシック" pitchFamily="49" charset="-128"/>
            </a:rPr>
            <a:t>3</a:t>
          </a:r>
          <a:r>
            <a:rPr kumimoji="1" lang="ja-JP" altLang="en-US" sz="1200">
              <a:solidFill>
                <a:sysClr val="windowText" lastClr="000000"/>
              </a:solidFill>
              <a:latin typeface="ＭＳ ゴシック" pitchFamily="49" charset="-128"/>
              <a:ea typeface="ＭＳ ゴシック" pitchFamily="49" charset="-128"/>
            </a:rPr>
            <a:t>年ぶりに増加し、前年度からは</a:t>
          </a:r>
          <a:r>
            <a:rPr kumimoji="1" lang="en-US" altLang="ja-JP" sz="1200">
              <a:solidFill>
                <a:sysClr val="windowText" lastClr="000000"/>
              </a:solidFill>
              <a:latin typeface="ＭＳ ゴシック" pitchFamily="49" charset="-128"/>
              <a:ea typeface="ＭＳ ゴシック" pitchFamily="49" charset="-128"/>
            </a:rPr>
            <a:t>2.2</a:t>
          </a:r>
          <a:r>
            <a:rPr kumimoji="1" lang="ja-JP" altLang="en-US" sz="1200">
              <a:solidFill>
                <a:sysClr val="windowText" lastClr="000000"/>
              </a:solidFill>
              <a:latin typeface="ＭＳ ゴシック" pitchFamily="49" charset="-128"/>
              <a:ea typeface="ＭＳ ゴシック" pitchFamily="49" charset="-128"/>
            </a:rPr>
            <a:t>ポイント増の</a:t>
          </a:r>
          <a:r>
            <a:rPr kumimoji="1" lang="en-US" altLang="ja-JP" sz="1200">
              <a:solidFill>
                <a:sysClr val="windowText" lastClr="000000"/>
              </a:solidFill>
              <a:latin typeface="ＭＳ ゴシック" pitchFamily="49" charset="-128"/>
              <a:ea typeface="ＭＳ ゴシック" pitchFamily="49" charset="-128"/>
            </a:rPr>
            <a:t>7.0</a:t>
          </a:r>
          <a:r>
            <a:rPr kumimoji="1" lang="ja-JP" altLang="en-US" sz="1200">
              <a:solidFill>
                <a:sysClr val="windowText" lastClr="000000"/>
              </a:solidFill>
              <a:latin typeface="ＭＳ ゴシック" pitchFamily="49" charset="-128"/>
              <a:ea typeface="ＭＳ ゴシック" pitchFamily="49" charset="-128"/>
            </a:rPr>
            <a:t>ポイントとなった。</a:t>
          </a: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ysClr val="windowText" lastClr="000000"/>
              </a:solidFill>
              <a:latin typeface="ＭＳ ゴシック" pitchFamily="49" charset="-128"/>
              <a:ea typeface="ＭＳ ゴシック" pitchFamily="49" charset="-128"/>
            </a:rPr>
            <a:t>その主な要因には、病院病床数の増により普通交付税が対前年度比で増加したこと、市民会館建設事業費や公債費に対し、市有施設整備基金や減債基金を取崩したことなどで、一時的に財源を確保したことが考えられる。</a:t>
          </a:r>
        </a:p>
        <a:p>
          <a:r>
            <a:rPr kumimoji="1" lang="ja-JP" altLang="en-US" sz="1200">
              <a:solidFill>
                <a:sysClr val="windowText" lastClr="000000"/>
              </a:solidFill>
              <a:latin typeface="ＭＳ ゴシック" pitchFamily="49" charset="-128"/>
              <a:ea typeface="ＭＳ ゴシック" pitchFamily="49" charset="-128"/>
            </a:rPr>
            <a:t>　また、財政調整基金の取崩しを行った影響を含め、実質単年度収支としては</a:t>
          </a:r>
          <a:r>
            <a:rPr kumimoji="1" lang="en-US" altLang="ja-JP" sz="1200">
              <a:solidFill>
                <a:sysClr val="windowText" lastClr="000000"/>
              </a:solidFill>
              <a:latin typeface="ＭＳ ゴシック" pitchFamily="49" charset="-128"/>
              <a:ea typeface="ＭＳ ゴシック" pitchFamily="49" charset="-128"/>
            </a:rPr>
            <a:t>2.84</a:t>
          </a:r>
          <a:r>
            <a:rPr kumimoji="1" lang="ja-JP" altLang="en-US" sz="1200">
              <a:solidFill>
                <a:sysClr val="windowText" lastClr="000000"/>
              </a:solidFill>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一般会計及びその他の会計では赤字は生じておらず、全体的に見ると</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年ぶりに黒字額が増加している。</a:t>
          </a:r>
        </a:p>
        <a:p>
          <a:r>
            <a:rPr kumimoji="1" lang="ja-JP" altLang="en-US" sz="1400">
              <a:solidFill>
                <a:sysClr val="windowText" lastClr="000000"/>
              </a:solidFill>
              <a:latin typeface="ＭＳ ゴシック" pitchFamily="49" charset="-128"/>
              <a:ea typeface="ＭＳ ゴシック" pitchFamily="49" charset="-128"/>
            </a:rPr>
            <a:t>　黒字額増加の主な要因としては、一般会計におけるふるさと寄附金、減債基金繰入金、市有施設整備基金繰入金及び税収の増加等による歳入の増額によるものと思われる。</a:t>
          </a:r>
        </a:p>
        <a:p>
          <a:r>
            <a:rPr kumimoji="1" lang="ja-JP" altLang="en-US" sz="1400">
              <a:solidFill>
                <a:sysClr val="windowText" lastClr="000000"/>
              </a:solidFill>
              <a:latin typeface="ＭＳ ゴシック" pitchFamily="49" charset="-128"/>
              <a:ea typeface="ＭＳ ゴシック" pitchFamily="49" charset="-128"/>
            </a:rPr>
            <a:t>　今後も各会計で適正な財政運営・企業経営に努めていく。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32067_&#29577;&#21517;&#24066;_2019/&#12304;&#36001;&#25919;&#29366;&#27841;&#36039;&#26009;&#38598;&#12305;_432067_&#29577;&#21517;&#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8.9</v>
          </cell>
          <cell r="BX51">
            <v>15.6</v>
          </cell>
          <cell r="CF51">
            <v>5.8</v>
          </cell>
          <cell r="CN51">
            <v>6.6</v>
          </cell>
          <cell r="CV51">
            <v>0.3</v>
          </cell>
        </row>
        <row r="53">
          <cell r="BP53">
            <v>40.4</v>
          </cell>
          <cell r="BX53">
            <v>40.6</v>
          </cell>
          <cell r="CF53">
            <v>39.4</v>
          </cell>
          <cell r="CN53">
            <v>43.7</v>
          </cell>
          <cell r="CV53">
            <v>43.1</v>
          </cell>
        </row>
        <row r="55">
          <cell r="AN55" t="str">
            <v>類似団体内平均値</v>
          </cell>
          <cell r="BP55">
            <v>39</v>
          </cell>
          <cell r="BX55">
            <v>32.5</v>
          </cell>
          <cell r="CF55">
            <v>30.2</v>
          </cell>
          <cell r="CN55">
            <v>25.4</v>
          </cell>
          <cell r="CV55">
            <v>22.9</v>
          </cell>
        </row>
        <row r="57">
          <cell r="BP57">
            <v>55.4</v>
          </cell>
          <cell r="BX57">
            <v>57</v>
          </cell>
          <cell r="CF57">
            <v>58.9</v>
          </cell>
          <cell r="CN57">
            <v>59.9</v>
          </cell>
          <cell r="CV57">
            <v>60.7</v>
          </cell>
        </row>
        <row r="72">
          <cell r="BP72" t="str">
            <v>H27</v>
          </cell>
          <cell r="BX72" t="str">
            <v>H28</v>
          </cell>
          <cell r="CF72" t="str">
            <v>H29</v>
          </cell>
          <cell r="CN72" t="str">
            <v>H30</v>
          </cell>
          <cell r="CV72" t="str">
            <v>R01</v>
          </cell>
        </row>
        <row r="73">
          <cell r="AN73" t="str">
            <v>当該団体値</v>
          </cell>
          <cell r="BP73">
            <v>8.9</v>
          </cell>
          <cell r="BX73">
            <v>15.6</v>
          </cell>
          <cell r="CF73">
            <v>5.8</v>
          </cell>
          <cell r="CN73">
            <v>6.6</v>
          </cell>
          <cell r="CV73">
            <v>0.3</v>
          </cell>
        </row>
        <row r="75">
          <cell r="BP75">
            <v>9.5</v>
          </cell>
          <cell r="BX75">
            <v>8.6</v>
          </cell>
          <cell r="CF75">
            <v>8.1999999999999993</v>
          </cell>
          <cell r="CN75">
            <v>8.1</v>
          </cell>
          <cell r="CV75">
            <v>8.1</v>
          </cell>
        </row>
        <row r="77">
          <cell r="AN77" t="str">
            <v>類似団体内平均値</v>
          </cell>
          <cell r="BP77">
            <v>39</v>
          </cell>
          <cell r="BX77">
            <v>32.5</v>
          </cell>
          <cell r="CF77">
            <v>30.2</v>
          </cell>
          <cell r="CN77">
            <v>25.4</v>
          </cell>
          <cell r="CV77">
            <v>22.9</v>
          </cell>
        </row>
        <row r="79">
          <cell r="BP79">
            <v>9</v>
          </cell>
          <cell r="BX79">
            <v>8.1999999999999993</v>
          </cell>
          <cell r="CF79">
            <v>8</v>
          </cell>
          <cell r="CN79">
            <v>7.8</v>
          </cell>
          <cell r="CV79">
            <v>7.7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35523458</v>
      </c>
      <c r="BO4" s="424"/>
      <c r="BP4" s="424"/>
      <c r="BQ4" s="424"/>
      <c r="BR4" s="424"/>
      <c r="BS4" s="424"/>
      <c r="BT4" s="424"/>
      <c r="BU4" s="425"/>
      <c r="BV4" s="423">
        <v>34219997</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7</v>
      </c>
      <c r="CU4" s="608"/>
      <c r="CV4" s="608"/>
      <c r="CW4" s="608"/>
      <c r="CX4" s="608"/>
      <c r="CY4" s="608"/>
      <c r="CZ4" s="608"/>
      <c r="DA4" s="609"/>
      <c r="DB4" s="607">
        <v>4.8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34248404</v>
      </c>
      <c r="BO5" s="429"/>
      <c r="BP5" s="429"/>
      <c r="BQ5" s="429"/>
      <c r="BR5" s="429"/>
      <c r="BS5" s="429"/>
      <c r="BT5" s="429"/>
      <c r="BU5" s="430"/>
      <c r="BV5" s="428">
        <v>33226503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99.7</v>
      </c>
      <c r="CU5" s="399"/>
      <c r="CV5" s="399"/>
      <c r="CW5" s="399"/>
      <c r="CX5" s="399"/>
      <c r="CY5" s="399"/>
      <c r="CZ5" s="399"/>
      <c r="DA5" s="400"/>
      <c r="DB5" s="398">
        <v>96.4</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1275054</v>
      </c>
      <c r="BO6" s="429"/>
      <c r="BP6" s="429"/>
      <c r="BQ6" s="429"/>
      <c r="BR6" s="429"/>
      <c r="BS6" s="429"/>
      <c r="BT6" s="429"/>
      <c r="BU6" s="430"/>
      <c r="BV6" s="428">
        <v>993494</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103.8</v>
      </c>
      <c r="CU6" s="582"/>
      <c r="CV6" s="582"/>
      <c r="CW6" s="582"/>
      <c r="CX6" s="582"/>
      <c r="CY6" s="582"/>
      <c r="CZ6" s="582"/>
      <c r="DA6" s="583"/>
      <c r="DB6" s="581">
        <v>101.4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32984</v>
      </c>
      <c r="BO7" s="429"/>
      <c r="BP7" s="429"/>
      <c r="BQ7" s="429"/>
      <c r="BR7" s="429"/>
      <c r="BS7" s="429"/>
      <c r="BT7" s="429"/>
      <c r="BU7" s="430"/>
      <c r="BV7" s="428">
        <v>144592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17851844</v>
      </c>
      <c r="CU7" s="429"/>
      <c r="CV7" s="429"/>
      <c r="CW7" s="429"/>
      <c r="CX7" s="429"/>
      <c r="CY7" s="429"/>
      <c r="CZ7" s="429"/>
      <c r="DA7" s="430"/>
      <c r="DB7" s="428">
        <v>17720917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1242070</v>
      </c>
      <c r="BO8" s="429"/>
      <c r="BP8" s="429"/>
      <c r="BQ8" s="429"/>
      <c r="BR8" s="429"/>
      <c r="BS8" s="429"/>
      <c r="BT8" s="429"/>
      <c r="BU8" s="430"/>
      <c r="BV8" s="428">
        <v>848902</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0.44</v>
      </c>
      <c r="CU8" s="542"/>
      <c r="CV8" s="542"/>
      <c r="CW8" s="542"/>
      <c r="CX8" s="542"/>
      <c r="CY8" s="542"/>
      <c r="CZ8" s="542"/>
      <c r="DA8" s="543"/>
      <c r="DB8" s="541">
        <v>0.44</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66782</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393168</v>
      </c>
      <c r="BO9" s="429"/>
      <c r="BP9" s="429"/>
      <c r="BQ9" s="429"/>
      <c r="BR9" s="429"/>
      <c r="BS9" s="429"/>
      <c r="BT9" s="429"/>
      <c r="BU9" s="430"/>
      <c r="BV9" s="428">
        <v>-204142</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16.5</v>
      </c>
      <c r="CU9" s="399"/>
      <c r="CV9" s="399"/>
      <c r="CW9" s="399"/>
      <c r="CX9" s="399"/>
      <c r="CY9" s="399"/>
      <c r="CZ9" s="399"/>
      <c r="DA9" s="400"/>
      <c r="DB9" s="398">
        <v>16.5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69541</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436640</v>
      </c>
      <c r="BO10" s="429"/>
      <c r="BP10" s="429"/>
      <c r="BQ10" s="429"/>
      <c r="BR10" s="429"/>
      <c r="BS10" s="429"/>
      <c r="BT10" s="429"/>
      <c r="BU10" s="430"/>
      <c r="BV10" s="428">
        <v>541069</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66223</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120</v>
      </c>
      <c r="AV12" s="486"/>
      <c r="AW12" s="486"/>
      <c r="AX12" s="486"/>
      <c r="AY12" s="408" t="s">
        <v>136</v>
      </c>
      <c r="AZ12" s="409"/>
      <c r="BA12" s="409"/>
      <c r="BB12" s="409"/>
      <c r="BC12" s="409"/>
      <c r="BD12" s="409"/>
      <c r="BE12" s="409"/>
      <c r="BF12" s="409"/>
      <c r="BG12" s="409"/>
      <c r="BH12" s="409"/>
      <c r="BI12" s="409"/>
      <c r="BJ12" s="409"/>
      <c r="BK12" s="409"/>
      <c r="BL12" s="409"/>
      <c r="BM12" s="410"/>
      <c r="BN12" s="428">
        <v>895516</v>
      </c>
      <c r="BO12" s="429"/>
      <c r="BP12" s="429"/>
      <c r="BQ12" s="429"/>
      <c r="BR12" s="429"/>
      <c r="BS12" s="429"/>
      <c r="BT12" s="429"/>
      <c r="BU12" s="430"/>
      <c r="BV12" s="428">
        <v>905444</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65249</v>
      </c>
      <c r="S13" s="532"/>
      <c r="T13" s="532"/>
      <c r="U13" s="532"/>
      <c r="V13" s="533"/>
      <c r="W13" s="519" t="s">
        <v>139</v>
      </c>
      <c r="X13" s="441"/>
      <c r="Y13" s="441"/>
      <c r="Z13" s="441"/>
      <c r="AA13" s="441"/>
      <c r="AB13" s="442"/>
      <c r="AC13" s="404">
        <v>5170</v>
      </c>
      <c r="AD13" s="405"/>
      <c r="AE13" s="405"/>
      <c r="AF13" s="405"/>
      <c r="AG13" s="406"/>
      <c r="AH13" s="404">
        <v>5426</v>
      </c>
      <c r="AI13" s="405"/>
      <c r="AJ13" s="405"/>
      <c r="AK13" s="405"/>
      <c r="AL13" s="407"/>
      <c r="AM13" s="497" t="s">
        <v>140</v>
      </c>
      <c r="AN13" s="402"/>
      <c r="AO13" s="402"/>
      <c r="AP13" s="402"/>
      <c r="AQ13" s="402"/>
      <c r="AR13" s="402"/>
      <c r="AS13" s="402"/>
      <c r="AT13" s="403"/>
      <c r="AU13" s="485" t="s">
        <v>141</v>
      </c>
      <c r="AV13" s="486"/>
      <c r="AW13" s="486"/>
      <c r="AX13" s="486"/>
      <c r="AY13" s="408" t="s">
        <v>142</v>
      </c>
      <c r="AZ13" s="409"/>
      <c r="BA13" s="409"/>
      <c r="BB13" s="409"/>
      <c r="BC13" s="409"/>
      <c r="BD13" s="409"/>
      <c r="BE13" s="409"/>
      <c r="BF13" s="409"/>
      <c r="BG13" s="409"/>
      <c r="BH13" s="409"/>
      <c r="BI13" s="409"/>
      <c r="BJ13" s="409"/>
      <c r="BK13" s="409"/>
      <c r="BL13" s="409"/>
      <c r="BM13" s="410"/>
      <c r="BN13" s="428">
        <v>-65708</v>
      </c>
      <c r="BO13" s="429"/>
      <c r="BP13" s="429"/>
      <c r="BQ13" s="429"/>
      <c r="BR13" s="429"/>
      <c r="BS13" s="429"/>
      <c r="BT13" s="429"/>
      <c r="BU13" s="430"/>
      <c r="BV13" s="428">
        <v>-568517</v>
      </c>
      <c r="BW13" s="429"/>
      <c r="BX13" s="429"/>
      <c r="BY13" s="429"/>
      <c r="BZ13" s="429"/>
      <c r="CA13" s="429"/>
      <c r="CB13" s="429"/>
      <c r="CC13" s="430"/>
      <c r="CD13" s="437" t="s">
        <v>143</v>
      </c>
      <c r="CE13" s="438"/>
      <c r="CF13" s="438"/>
      <c r="CG13" s="438"/>
      <c r="CH13" s="438"/>
      <c r="CI13" s="438"/>
      <c r="CJ13" s="438"/>
      <c r="CK13" s="438"/>
      <c r="CL13" s="438"/>
      <c r="CM13" s="438"/>
      <c r="CN13" s="438"/>
      <c r="CO13" s="438"/>
      <c r="CP13" s="438"/>
      <c r="CQ13" s="438"/>
      <c r="CR13" s="438"/>
      <c r="CS13" s="439"/>
      <c r="CT13" s="398">
        <v>8.1</v>
      </c>
      <c r="CU13" s="399"/>
      <c r="CV13" s="399"/>
      <c r="CW13" s="399"/>
      <c r="CX13" s="399"/>
      <c r="CY13" s="399"/>
      <c r="CZ13" s="399"/>
      <c r="DA13" s="400"/>
      <c r="DB13" s="398">
        <v>8.1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144</v>
      </c>
      <c r="M14" s="565"/>
      <c r="N14" s="565"/>
      <c r="O14" s="565"/>
      <c r="P14" s="565"/>
      <c r="Q14" s="566"/>
      <c r="R14" s="531">
        <v>66627</v>
      </c>
      <c r="S14" s="532"/>
      <c r="T14" s="532"/>
      <c r="U14" s="532"/>
      <c r="V14" s="533"/>
      <c r="W14" s="534"/>
      <c r="X14" s="444"/>
      <c r="Y14" s="444"/>
      <c r="Z14" s="444"/>
      <c r="AA14" s="444"/>
      <c r="AB14" s="445"/>
      <c r="AC14" s="524">
        <v>16.8</v>
      </c>
      <c r="AD14" s="525"/>
      <c r="AE14" s="525"/>
      <c r="AF14" s="525"/>
      <c r="AG14" s="526"/>
      <c r="AH14" s="524">
        <v>17.2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145</v>
      </c>
      <c r="CE14" s="435"/>
      <c r="CF14" s="435"/>
      <c r="CG14" s="435"/>
      <c r="CH14" s="435"/>
      <c r="CI14" s="435"/>
      <c r="CJ14" s="435"/>
      <c r="CK14" s="435"/>
      <c r="CL14" s="435"/>
      <c r="CM14" s="435"/>
      <c r="CN14" s="435"/>
      <c r="CO14" s="435"/>
      <c r="CP14" s="435"/>
      <c r="CQ14" s="435"/>
      <c r="CR14" s="435"/>
      <c r="CS14" s="436"/>
      <c r="CT14" s="535">
        <v>0.3</v>
      </c>
      <c r="CU14" s="536"/>
      <c r="CV14" s="536"/>
      <c r="CW14" s="536"/>
      <c r="CX14" s="536"/>
      <c r="CY14" s="536"/>
      <c r="CZ14" s="536"/>
      <c r="DA14" s="537"/>
      <c r="DB14" s="535">
        <v>6.6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138</v>
      </c>
      <c r="N15" s="529"/>
      <c r="O15" s="529"/>
      <c r="P15" s="529"/>
      <c r="Q15" s="530"/>
      <c r="R15" s="531">
        <v>65805</v>
      </c>
      <c r="S15" s="532"/>
      <c r="T15" s="532"/>
      <c r="U15" s="532"/>
      <c r="V15" s="533"/>
      <c r="W15" s="519" t="s">
        <v>146</v>
      </c>
      <c r="X15" s="441"/>
      <c r="Y15" s="441"/>
      <c r="Z15" s="441"/>
      <c r="AA15" s="441"/>
      <c r="AB15" s="442"/>
      <c r="AC15" s="404">
        <v>7861</v>
      </c>
      <c r="AD15" s="405"/>
      <c r="AE15" s="405"/>
      <c r="AF15" s="405"/>
      <c r="AG15" s="406"/>
      <c r="AH15" s="404">
        <v>8310</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6616422</v>
      </c>
      <c r="BO15" s="424"/>
      <c r="BP15" s="424"/>
      <c r="BQ15" s="424"/>
      <c r="BR15" s="424"/>
      <c r="BS15" s="424"/>
      <c r="BT15" s="424"/>
      <c r="BU15" s="425"/>
      <c r="BV15" s="423">
        <v>6623373</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25.5</v>
      </c>
      <c r="AD16" s="525"/>
      <c r="AE16" s="525"/>
      <c r="AF16" s="525"/>
      <c r="AG16" s="526"/>
      <c r="AH16" s="524">
        <v>26.3</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15099259</v>
      </c>
      <c r="BO16" s="429"/>
      <c r="BP16" s="429"/>
      <c r="BQ16" s="429"/>
      <c r="BR16" s="429"/>
      <c r="BS16" s="429"/>
      <c r="BT16" s="429"/>
      <c r="BU16" s="430"/>
      <c r="BV16" s="428">
        <v>14583111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17819</v>
      </c>
      <c r="AD17" s="405"/>
      <c r="AE17" s="405"/>
      <c r="AF17" s="405"/>
      <c r="AG17" s="406"/>
      <c r="AH17" s="404">
        <v>17883</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8375001</v>
      </c>
      <c r="BO17" s="429"/>
      <c r="BP17" s="429"/>
      <c r="BQ17" s="429"/>
      <c r="BR17" s="429"/>
      <c r="BS17" s="429"/>
      <c r="BT17" s="429"/>
      <c r="BU17" s="430"/>
      <c r="BV17" s="428">
        <v>8385879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152.6</v>
      </c>
      <c r="M18" s="493"/>
      <c r="N18" s="493"/>
      <c r="O18" s="493"/>
      <c r="P18" s="493"/>
      <c r="Q18" s="493"/>
      <c r="R18" s="494"/>
      <c r="S18" s="494"/>
      <c r="T18" s="494"/>
      <c r="U18" s="494"/>
      <c r="V18" s="495"/>
      <c r="W18" s="509"/>
      <c r="X18" s="510"/>
      <c r="Y18" s="510"/>
      <c r="Z18" s="510"/>
      <c r="AA18" s="510"/>
      <c r="AB18" s="520"/>
      <c r="AC18" s="392">
        <v>57.8</v>
      </c>
      <c r="AD18" s="393"/>
      <c r="AE18" s="393"/>
      <c r="AF18" s="393"/>
      <c r="AG18" s="496"/>
      <c r="AH18" s="392">
        <v>56.6</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18006958</v>
      </c>
      <c r="BO18" s="429"/>
      <c r="BP18" s="429"/>
      <c r="BQ18" s="429"/>
      <c r="BR18" s="429"/>
      <c r="BS18" s="429"/>
      <c r="BT18" s="429"/>
      <c r="BU18" s="430"/>
      <c r="BV18" s="428">
        <v>17141521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438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22263871</v>
      </c>
      <c r="BO19" s="429"/>
      <c r="BP19" s="429"/>
      <c r="BQ19" s="429"/>
      <c r="BR19" s="429"/>
      <c r="BS19" s="429"/>
      <c r="BT19" s="429"/>
      <c r="BU19" s="430"/>
      <c r="BV19" s="428">
        <v>21316748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24474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35203745</v>
      </c>
      <c r="BO23" s="429"/>
      <c r="BP23" s="429"/>
      <c r="BQ23" s="429"/>
      <c r="BR23" s="429"/>
      <c r="BS23" s="429"/>
      <c r="BT23" s="429"/>
      <c r="BU23" s="430"/>
      <c r="BV23" s="428">
        <v>34582172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8800</v>
      </c>
      <c r="R24" s="405"/>
      <c r="S24" s="405"/>
      <c r="T24" s="405"/>
      <c r="U24" s="405"/>
      <c r="V24" s="406"/>
      <c r="W24" s="470"/>
      <c r="X24" s="461"/>
      <c r="Y24" s="462"/>
      <c r="Z24" s="401" t="s">
        <v>170</v>
      </c>
      <c r="AA24" s="402"/>
      <c r="AB24" s="402"/>
      <c r="AC24" s="402"/>
      <c r="AD24" s="402"/>
      <c r="AE24" s="402"/>
      <c r="AF24" s="402"/>
      <c r="AG24" s="403"/>
      <c r="AH24" s="404">
        <v>475</v>
      </c>
      <c r="AI24" s="405"/>
      <c r="AJ24" s="405"/>
      <c r="AK24" s="405"/>
      <c r="AL24" s="406"/>
      <c r="AM24" s="404">
        <v>1491500</v>
      </c>
      <c r="AN24" s="405"/>
      <c r="AO24" s="405"/>
      <c r="AP24" s="405"/>
      <c r="AQ24" s="405"/>
      <c r="AR24" s="406"/>
      <c r="AS24" s="404">
        <v>3140</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13497940</v>
      </c>
      <c r="BO24" s="429"/>
      <c r="BP24" s="429"/>
      <c r="BQ24" s="429"/>
      <c r="BR24" s="429"/>
      <c r="BS24" s="429"/>
      <c r="BT24" s="429"/>
      <c r="BU24" s="430"/>
      <c r="BV24" s="428">
        <v>14488169</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6770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174</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4015767</v>
      </c>
      <c r="BO25" s="424"/>
      <c r="BP25" s="424"/>
      <c r="BQ25" s="424"/>
      <c r="BR25" s="424"/>
      <c r="BS25" s="424"/>
      <c r="BT25" s="424"/>
      <c r="BU25" s="425"/>
      <c r="BV25" s="423">
        <v>5366215</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5920</v>
      </c>
      <c r="R26" s="405"/>
      <c r="S26" s="405"/>
      <c r="T26" s="405"/>
      <c r="U26" s="405"/>
      <c r="V26" s="406"/>
      <c r="W26" s="470"/>
      <c r="X26" s="461"/>
      <c r="Y26" s="462"/>
      <c r="Z26" s="401" t="s">
        <v>177</v>
      </c>
      <c r="AA26" s="483"/>
      <c r="AB26" s="483"/>
      <c r="AC26" s="483"/>
      <c r="AD26" s="483"/>
      <c r="AE26" s="483"/>
      <c r="AF26" s="483"/>
      <c r="AG26" s="484"/>
      <c r="AH26" s="404">
        <v>2</v>
      </c>
      <c r="AI26" s="405"/>
      <c r="AJ26" s="405"/>
      <c r="AK26" s="405"/>
      <c r="AL26" s="406"/>
      <c r="AM26" s="404" t="s">
        <v>178</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4190</v>
      </c>
      <c r="R27" s="405"/>
      <c r="S27" s="405"/>
      <c r="T27" s="405"/>
      <c r="U27" s="405"/>
      <c r="V27" s="406"/>
      <c r="W27" s="470"/>
      <c r="X27" s="461"/>
      <c r="Y27" s="462"/>
      <c r="Z27" s="401" t="s">
        <v>181</v>
      </c>
      <c r="AA27" s="402"/>
      <c r="AB27" s="402"/>
      <c r="AC27" s="402"/>
      <c r="AD27" s="402"/>
      <c r="AE27" s="402"/>
      <c r="AF27" s="402"/>
      <c r="AG27" s="403"/>
      <c r="AH27" s="404">
        <v>4</v>
      </c>
      <c r="AI27" s="405"/>
      <c r="AJ27" s="405"/>
      <c r="AK27" s="405"/>
      <c r="AL27" s="406"/>
      <c r="AM27" s="404">
        <v>17044</v>
      </c>
      <c r="AN27" s="405"/>
      <c r="AO27" s="405"/>
      <c r="AP27" s="405"/>
      <c r="AQ27" s="405"/>
      <c r="AR27" s="406"/>
      <c r="AS27" s="404">
        <v>4261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t="s">
        <v>174</v>
      </c>
      <c r="BO27" s="432"/>
      <c r="BP27" s="432"/>
      <c r="BQ27" s="432"/>
      <c r="BR27" s="432"/>
      <c r="BS27" s="432"/>
      <c r="BT27" s="432"/>
      <c r="BU27" s="433"/>
      <c r="BV27" s="431" t="s">
        <v>174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3830</v>
      </c>
      <c r="R28" s="405"/>
      <c r="S28" s="405"/>
      <c r="T28" s="405"/>
      <c r="U28" s="405"/>
      <c r="V28" s="406"/>
      <c r="W28" s="470"/>
      <c r="X28" s="461"/>
      <c r="Y28" s="462"/>
      <c r="Z28" s="401" t="s">
        <v>184</v>
      </c>
      <c r="AA28" s="402"/>
      <c r="AB28" s="402"/>
      <c r="AC28" s="402"/>
      <c r="AD28" s="402"/>
      <c r="AE28" s="402"/>
      <c r="AF28" s="402"/>
      <c r="AG28" s="403"/>
      <c r="AH28" s="404" t="s">
        <v>174</v>
      </c>
      <c r="AI28" s="405"/>
      <c r="AJ28" s="405"/>
      <c r="AK28" s="405"/>
      <c r="AL28" s="406"/>
      <c r="AM28" s="404" t="s">
        <v>174</v>
      </c>
      <c r="AN28" s="405"/>
      <c r="AO28" s="405"/>
      <c r="AP28" s="405"/>
      <c r="AQ28" s="405"/>
      <c r="AR28" s="406"/>
      <c r="AS28" s="404" t="s">
        <v>174</v>
      </c>
      <c r="AT28" s="405"/>
      <c r="AU28" s="405"/>
      <c r="AV28" s="405"/>
      <c r="AW28" s="405"/>
      <c r="AX28" s="407"/>
      <c r="AY28" s="411" t="s">
        <v>185</v>
      </c>
      <c r="AZ28" s="412"/>
      <c r="BA28" s="412"/>
      <c r="BB28" s="413"/>
      <c r="BC28" s="420" t="s">
        <v>48</v>
      </c>
      <c r="BD28" s="421"/>
      <c r="BE28" s="421"/>
      <c r="BF28" s="421"/>
      <c r="BG28" s="421"/>
      <c r="BH28" s="421"/>
      <c r="BI28" s="421"/>
      <c r="BJ28" s="421"/>
      <c r="BK28" s="421"/>
      <c r="BL28" s="421"/>
      <c r="BM28" s="422"/>
      <c r="BN28" s="423">
        <v>5256782</v>
      </c>
      <c r="BO28" s="424"/>
      <c r="BP28" s="424"/>
      <c r="BQ28" s="424"/>
      <c r="BR28" s="424"/>
      <c r="BS28" s="424"/>
      <c r="BT28" s="424"/>
      <c r="BU28" s="425"/>
      <c r="BV28" s="423">
        <v>5715658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20</v>
      </c>
      <c r="M29" s="405"/>
      <c r="N29" s="405"/>
      <c r="O29" s="405"/>
      <c r="P29" s="406"/>
      <c r="Q29" s="404">
        <v>3590</v>
      </c>
      <c r="R29" s="405"/>
      <c r="S29" s="405"/>
      <c r="T29" s="405"/>
      <c r="U29" s="405"/>
      <c r="V29" s="406"/>
      <c r="W29" s="471"/>
      <c r="X29" s="472"/>
      <c r="Y29" s="473"/>
      <c r="Z29" s="401" t="s">
        <v>187</v>
      </c>
      <c r="AA29" s="402"/>
      <c r="AB29" s="402"/>
      <c r="AC29" s="402"/>
      <c r="AD29" s="402"/>
      <c r="AE29" s="402"/>
      <c r="AF29" s="402"/>
      <c r="AG29" s="403"/>
      <c r="AH29" s="404">
        <v>479</v>
      </c>
      <c r="AI29" s="405"/>
      <c r="AJ29" s="405"/>
      <c r="AK29" s="405"/>
      <c r="AL29" s="406"/>
      <c r="AM29" s="404">
        <v>1508544</v>
      </c>
      <c r="AN29" s="405"/>
      <c r="AO29" s="405"/>
      <c r="AP29" s="405"/>
      <c r="AQ29" s="405"/>
      <c r="AR29" s="406"/>
      <c r="AS29" s="404">
        <v>3149</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1088927</v>
      </c>
      <c r="BO29" s="429"/>
      <c r="BP29" s="429"/>
      <c r="BQ29" s="429"/>
      <c r="BR29" s="429"/>
      <c r="BS29" s="429"/>
      <c r="BT29" s="429"/>
      <c r="BU29" s="430"/>
      <c r="BV29" s="428">
        <v>1383641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97.9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2828206</v>
      </c>
      <c r="BO30" s="432"/>
      <c r="BP30" s="432"/>
      <c r="BQ30" s="432"/>
      <c r="BR30" s="432"/>
      <c r="BS30" s="432"/>
      <c r="BT30" s="432"/>
      <c r="BU30" s="433"/>
      <c r="BV30" s="431">
        <v>3539409</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玉名市国民健康保険事業特別会計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玉名市水道事業会計</v>
      </c>
      <c r="AP34" s="386"/>
      <c r="AQ34" s="386"/>
      <c r="AR34" s="386"/>
      <c r="AS34" s="386"/>
      <c r="AT34" s="386"/>
      <c r="AU34" s="386"/>
      <c r="AV34" s="386"/>
      <c r="AW34" s="386"/>
      <c r="AX34" s="386"/>
      <c r="AY34" s="386"/>
      <c r="AZ34" s="386"/>
      <c r="BA34" s="386"/>
      <c r="BB34" s="386"/>
      <c r="BC34" s="386"/>
      <c r="BD34" s="214"/>
      <c r="BE34" s="387">
        <f>IF(BG34="","",MAX(C34:D43,U34:V43,AM34:AN43)+1)</f>
        <v>9</v>
      </c>
      <c r="BF34" s="387"/>
      <c r="BG34" s="386" t="str">
        <f>IF('各会計、関係団体の財政状況及び健全化判断比率'!B34="","",'各会計、関係団体の財政状況及び健全化判断比率'!B34)</f>
        <v>玉名市浄化槽整備事業特別会計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熊本県市町村総合事務組合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玉名市自治振興公社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九州新幹線渇水等被害対策事業特別会計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玉名市介護保険事業特別会計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玉名市公共下水道事業会計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くまもと県北病院機構設立組合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有限会社横島町物産振興協会</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玉名市後期高齢者医療特別会計</v>
      </c>
      <c r="X36" s="386"/>
      <c r="Y36" s="386"/>
      <c r="Z36" s="386"/>
      <c r="AA36" s="386"/>
      <c r="AB36" s="386"/>
      <c r="AC36" s="386"/>
      <c r="AD36" s="386"/>
      <c r="AE36" s="386"/>
      <c r="AF36" s="386"/>
      <c r="AG36" s="386"/>
      <c r="AH36" s="386"/>
      <c r="AI36" s="386"/>
      <c r="AJ36" s="386"/>
      <c r="AK36" s="386"/>
      <c r="AL36" s="214"/>
      <c r="AM36" s="387">
        <f t="shared" si="0"/>
        <v>8</v>
      </c>
      <c r="AN36" s="387"/>
      <c r="AO36" s="386" t="str">
        <f>IF('各会計、関係団体の財政状況及び健全化判断比率'!B33="","",'各会計、関係団体の財政状況及び健全化判断比率'!B33)</f>
        <v>玉名市農業集落排水事業会計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有明広域行政事務組合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熊本県後期高齢者医療広域連合（一般会計）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熊本県後期高齢者医療広域連合（特別会計）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Y34nBSAHlP9H1S/r1/vEHMVxanCSJUPy3vOmWf3bChPOpaWajjiwOXWn5o0aS2fLAa7hQxb2Ymo7ZSMKO8mSw==" saltValue="ETcCbg/6o3zC9ixJAGpP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0" t="s">
        <v>563</v>
      </c>
      <c r="D34" s="1210"/>
      <c r="E34" s="1211"/>
      <c r="F34" s="32">
        <v>5.91</v>
      </c>
      <c r="G34" s="33">
        <v>6.33</v>
      </c>
      <c r="H34" s="33">
        <v>5.79</v>
      </c>
      <c r="I34" s="33">
        <v>4.72</v>
      </c>
      <c r="J34" s="34">
        <v>6.77</v>
      </c>
      <c r="K34" s="22"/>
      <c r="L34" s="22"/>
      <c r="M34" s="22"/>
      <c r="N34" s="22"/>
      <c r="O34" s="22"/>
      <c r="P34" s="22"/>
    </row>
    <row r="35" spans="1:16" ht="39" customHeight="1" x14ac:dyDescent="0.15">
      <c r="A35" s="22"/>
      <c r="B35" s="35"/>
      <c r="C35" s="1204" t="s">
        <v>564</v>
      </c>
      <c r="D35" s="1205"/>
      <c r="E35" s="1206"/>
      <c r="F35" s="36">
        <v>8.6</v>
      </c>
      <c r="G35" s="37">
        <v>8.67</v>
      </c>
      <c r="H35" s="37">
        <v>8.25</v>
      </c>
      <c r="I35" s="37">
        <v>6.96</v>
      </c>
      <c r="J35" s="38">
        <v>6.74</v>
      </c>
      <c r="K35" s="22"/>
      <c r="L35" s="22"/>
      <c r="M35" s="22"/>
      <c r="N35" s="22"/>
      <c r="O35" s="22"/>
      <c r="P35" s="22"/>
    </row>
    <row r="36" spans="1:16" ht="39" customHeight="1" x14ac:dyDescent="0.15">
      <c r="A36" s="22"/>
      <c r="B36" s="35"/>
      <c r="C36" s="1204" t="s">
        <v>565</v>
      </c>
      <c r="D36" s="1205"/>
      <c r="E36" s="1206"/>
      <c r="F36" s="36">
        <v>7.88</v>
      </c>
      <c r="G36" s="37">
        <v>8.07</v>
      </c>
      <c r="H36" s="37">
        <v>7.22</v>
      </c>
      <c r="I36" s="37">
        <v>6.84</v>
      </c>
      <c r="J36" s="38">
        <v>6.28</v>
      </c>
      <c r="K36" s="22"/>
      <c r="L36" s="22"/>
      <c r="M36" s="22"/>
      <c r="N36" s="22"/>
      <c r="O36" s="22"/>
      <c r="P36" s="22"/>
    </row>
    <row r="37" spans="1:16" ht="39" customHeight="1" x14ac:dyDescent="0.15">
      <c r="A37" s="22"/>
      <c r="B37" s="35"/>
      <c r="C37" s="1204" t="s">
        <v>566</v>
      </c>
      <c r="D37" s="1205"/>
      <c r="E37" s="1206"/>
      <c r="F37" s="36">
        <v>1.76</v>
      </c>
      <c r="G37" s="37">
        <v>3.46</v>
      </c>
      <c r="H37" s="37">
        <v>2.97</v>
      </c>
      <c r="I37" s="37">
        <v>2.72</v>
      </c>
      <c r="J37" s="38">
        <v>2.91</v>
      </c>
      <c r="K37" s="22"/>
      <c r="L37" s="22"/>
      <c r="M37" s="22"/>
      <c r="N37" s="22"/>
      <c r="O37" s="22"/>
      <c r="P37" s="22"/>
    </row>
    <row r="38" spans="1:16" ht="39" customHeight="1" x14ac:dyDescent="0.15">
      <c r="A38" s="22"/>
      <c r="B38" s="35"/>
      <c r="C38" s="1204" t="s">
        <v>567</v>
      </c>
      <c r="D38" s="1205"/>
      <c r="E38" s="1206"/>
      <c r="F38" s="36">
        <v>0.96</v>
      </c>
      <c r="G38" s="37">
        <v>1.57</v>
      </c>
      <c r="H38" s="37">
        <v>2.14</v>
      </c>
      <c r="I38" s="37">
        <v>1.69</v>
      </c>
      <c r="J38" s="38">
        <v>1.32</v>
      </c>
      <c r="K38" s="22"/>
      <c r="L38" s="22"/>
      <c r="M38" s="22"/>
      <c r="N38" s="22"/>
      <c r="O38" s="22"/>
      <c r="P38" s="22"/>
    </row>
    <row r="39" spans="1:16" ht="39" customHeight="1" x14ac:dyDescent="0.15">
      <c r="A39" s="22"/>
      <c r="B39" s="35"/>
      <c r="C39" s="1204" t="s">
        <v>568</v>
      </c>
      <c r="D39" s="1205"/>
      <c r="E39" s="1206"/>
      <c r="F39" s="36">
        <v>0.43</v>
      </c>
      <c r="G39" s="37">
        <v>0.74</v>
      </c>
      <c r="H39" s="37">
        <v>0.96</v>
      </c>
      <c r="I39" s="37">
        <v>0.88</v>
      </c>
      <c r="J39" s="38">
        <v>0.56999999999999995</v>
      </c>
      <c r="K39" s="22"/>
      <c r="L39" s="22"/>
      <c r="M39" s="22"/>
      <c r="N39" s="22"/>
      <c r="O39" s="22"/>
      <c r="P39" s="22"/>
    </row>
    <row r="40" spans="1:16" ht="39" customHeight="1" x14ac:dyDescent="0.15">
      <c r="A40" s="22"/>
      <c r="B40" s="35"/>
      <c r="C40" s="1204" t="s">
        <v>569</v>
      </c>
      <c r="D40" s="1205"/>
      <c r="E40" s="1206"/>
      <c r="F40" s="36">
        <v>0.14000000000000001</v>
      </c>
      <c r="G40" s="37">
        <v>7.0000000000000007E-2</v>
      </c>
      <c r="H40" s="37">
        <v>0.09</v>
      </c>
      <c r="I40" s="37">
        <v>0.06</v>
      </c>
      <c r="J40" s="38">
        <v>0.18</v>
      </c>
      <c r="K40" s="22"/>
      <c r="L40" s="22"/>
      <c r="M40" s="22"/>
      <c r="N40" s="22"/>
      <c r="O40" s="22"/>
      <c r="P40" s="22"/>
    </row>
    <row r="41" spans="1:16" ht="39" customHeight="1" x14ac:dyDescent="0.15">
      <c r="A41" s="22"/>
      <c r="B41" s="35"/>
      <c r="C41" s="1204" t="s">
        <v>570</v>
      </c>
      <c r="D41" s="1205"/>
      <c r="E41" s="1206"/>
      <c r="F41" s="36">
        <v>0</v>
      </c>
      <c r="G41" s="37">
        <v>0.01</v>
      </c>
      <c r="H41" s="37">
        <v>0.01</v>
      </c>
      <c r="I41" s="37">
        <v>0.01</v>
      </c>
      <c r="J41" s="38">
        <v>0.01</v>
      </c>
      <c r="K41" s="22"/>
      <c r="L41" s="22"/>
      <c r="M41" s="22"/>
      <c r="N41" s="22"/>
      <c r="O41" s="22"/>
      <c r="P41" s="22"/>
    </row>
    <row r="42" spans="1:16" ht="39" customHeight="1" x14ac:dyDescent="0.15">
      <c r="A42" s="22"/>
      <c r="B42" s="39"/>
      <c r="C42" s="1204" t="s">
        <v>571</v>
      </c>
      <c r="D42" s="1205"/>
      <c r="E42" s="1206"/>
      <c r="F42" s="36" t="s">
        <v>572</v>
      </c>
      <c r="G42" s="37" t="s">
        <v>513</v>
      </c>
      <c r="H42" s="37" t="s">
        <v>513</v>
      </c>
      <c r="I42" s="37" t="s">
        <v>513</v>
      </c>
      <c r="J42" s="38" t="s">
        <v>513</v>
      </c>
      <c r="K42" s="22"/>
      <c r="L42" s="22"/>
      <c r="M42" s="22"/>
      <c r="N42" s="22"/>
      <c r="O42" s="22"/>
      <c r="P42" s="22"/>
    </row>
    <row r="43" spans="1:16" ht="39" customHeight="1" thickBot="1" x14ac:dyDescent="0.2">
      <c r="A43" s="22"/>
      <c r="B43" s="40"/>
      <c r="C43" s="1207" t="s">
        <v>573</v>
      </c>
      <c r="D43" s="1208"/>
      <c r="E43" s="1209"/>
      <c r="F43" s="41">
        <v>0</v>
      </c>
      <c r="G43" s="42">
        <v>0</v>
      </c>
      <c r="H43" s="42">
        <v>0</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EphpGv4+vPGnJ1f/Sf9Rs4DssI4afPfuG46bFYy5ugRQVWVca2/GSrSw4BKEuGuZg8PTXczuAhvfCpXYasV8g==" saltValue="kW110/RygmjIR5/52Myy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3358</v>
      </c>
      <c r="L45" s="60">
        <v>3308</v>
      </c>
      <c r="M45" s="60">
        <v>3436</v>
      </c>
      <c r="N45" s="60">
        <v>3560</v>
      </c>
      <c r="O45" s="61">
        <v>3727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x14ac:dyDescent="0.15">
      <c r="A48" s="48"/>
      <c r="B48" s="1232"/>
      <c r="C48" s="1233"/>
      <c r="D48" s="62"/>
      <c r="E48" s="1214" t="s">
        <v>15</v>
      </c>
      <c r="F48" s="1214"/>
      <c r="G48" s="1214"/>
      <c r="H48" s="1214"/>
      <c r="I48" s="1214"/>
      <c r="J48" s="1215"/>
      <c r="K48" s="63">
        <v>632</v>
      </c>
      <c r="L48" s="64">
        <v>658</v>
      </c>
      <c r="M48" s="64">
        <v>665</v>
      </c>
      <c r="N48" s="64">
        <v>614</v>
      </c>
      <c r="O48" s="65">
        <v>594</v>
      </c>
      <c r="P48" s="48"/>
      <c r="Q48" s="48"/>
      <c r="R48" s="48"/>
      <c r="S48" s="48"/>
      <c r="T48" s="48"/>
      <c r="U48" s="48"/>
    </row>
    <row r="49" spans="1:21" ht="30.75" customHeight="1" x14ac:dyDescent="0.15">
      <c r="A49" s="48"/>
      <c r="B49" s="1232"/>
      <c r="C49" s="1233"/>
      <c r="D49" s="62"/>
      <c r="E49" s="1214" t="s">
        <v>16</v>
      </c>
      <c r="F49" s="1214"/>
      <c r="G49" s="1214"/>
      <c r="H49" s="1214"/>
      <c r="I49" s="1214"/>
      <c r="J49" s="1215"/>
      <c r="K49" s="63">
        <v>206</v>
      </c>
      <c r="L49" s="64">
        <v>240</v>
      </c>
      <c r="M49" s="64">
        <v>187</v>
      </c>
      <c r="N49" s="64">
        <v>116</v>
      </c>
      <c r="O49" s="65">
        <v>115</v>
      </c>
      <c r="P49" s="48"/>
      <c r="Q49" s="48"/>
      <c r="R49" s="48"/>
      <c r="S49" s="48"/>
      <c r="T49" s="48"/>
      <c r="U49" s="48"/>
    </row>
    <row r="50" spans="1:21" ht="30.75" customHeight="1" x14ac:dyDescent="0.15">
      <c r="A50" s="48"/>
      <c r="B50" s="1232"/>
      <c r="C50" s="1233"/>
      <c r="D50" s="62"/>
      <c r="E50" s="1214" t="s">
        <v>17</v>
      </c>
      <c r="F50" s="1214"/>
      <c r="G50" s="1214"/>
      <c r="H50" s="1214"/>
      <c r="I50" s="1214"/>
      <c r="J50" s="1215"/>
      <c r="K50" s="63">
        <v>14</v>
      </c>
      <c r="L50" s="64">
        <v>12</v>
      </c>
      <c r="M50" s="64">
        <v>10</v>
      </c>
      <c r="N50" s="64">
        <v>7</v>
      </c>
      <c r="O50" s="65">
        <v>5</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t="s">
        <v>513</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2952</v>
      </c>
      <c r="L52" s="64">
        <v>2955</v>
      </c>
      <c r="M52" s="64">
        <v>3032</v>
      </c>
      <c r="N52" s="64">
        <v>3132</v>
      </c>
      <c r="O52" s="65">
        <v>3228</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1258</v>
      </c>
      <c r="L53" s="69">
        <v>1263</v>
      </c>
      <c r="M53" s="69">
        <v>1266</v>
      </c>
      <c r="N53" s="69">
        <v>1165</v>
      </c>
      <c r="O53" s="70">
        <v>1213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X309G38Fys+wIno+tH26X/X4ALxkLgOC8qZtyTiKEoOu/2K6VQqlGiXfxUEk1+E/SeXfO7pd9lf+Zz+rlswlQ==" saltValue="w/NJEh4Tuf3tUeBYxzIeB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50" t="s">
        <v>30</v>
      </c>
      <c r="C41" s="1251"/>
      <c r="D41" s="102"/>
      <c r="E41" s="1252" t="s">
        <v>31</v>
      </c>
      <c r="F41" s="1252"/>
      <c r="G41" s="1252"/>
      <c r="H41" s="1253"/>
      <c r="I41" s="103">
        <v>30335</v>
      </c>
      <c r="J41" s="104">
        <v>31124</v>
      </c>
      <c r="K41" s="104">
        <v>33742</v>
      </c>
      <c r="L41" s="104">
        <v>34582</v>
      </c>
      <c r="M41" s="105">
        <v>35204</v>
      </c>
    </row>
    <row r="42" spans="2:13" ht="27.75" customHeight="1" x14ac:dyDescent="0.15">
      <c r="B42" s="1240"/>
      <c r="C42" s="1241"/>
      <c r="D42" s="106"/>
      <c r="E42" s="1244" t="s">
        <v>32</v>
      </c>
      <c r="F42" s="1244"/>
      <c r="G42" s="1244"/>
      <c r="H42" s="1245"/>
      <c r="I42" s="107">
        <v>31</v>
      </c>
      <c r="J42" s="108">
        <v>20</v>
      </c>
      <c r="K42" s="108">
        <v>13</v>
      </c>
      <c r="L42" s="108">
        <v>6</v>
      </c>
      <c r="M42" s="109">
        <v>2</v>
      </c>
    </row>
    <row r="43" spans="2:13" ht="27.75" customHeight="1" x14ac:dyDescent="0.15">
      <c r="B43" s="1240"/>
      <c r="C43" s="1241"/>
      <c r="D43" s="106"/>
      <c r="E43" s="1244" t="s">
        <v>33</v>
      </c>
      <c r="F43" s="1244"/>
      <c r="G43" s="1244"/>
      <c r="H43" s="1245"/>
      <c r="I43" s="107">
        <v>9072</v>
      </c>
      <c r="J43" s="108">
        <v>7665</v>
      </c>
      <c r="K43" s="108">
        <v>7333</v>
      </c>
      <c r="L43" s="108">
        <v>7145</v>
      </c>
      <c r="M43" s="109">
        <v>6628</v>
      </c>
    </row>
    <row r="44" spans="2:13" ht="27.75" customHeight="1" x14ac:dyDescent="0.15">
      <c r="B44" s="1240"/>
      <c r="C44" s="1241"/>
      <c r="D44" s="106"/>
      <c r="E44" s="1244" t="s">
        <v>34</v>
      </c>
      <c r="F44" s="1244"/>
      <c r="G44" s="1244"/>
      <c r="H44" s="1245"/>
      <c r="I44" s="107">
        <v>1861</v>
      </c>
      <c r="J44" s="108">
        <v>1982</v>
      </c>
      <c r="K44" s="108">
        <v>1486</v>
      </c>
      <c r="L44" s="108">
        <v>1845</v>
      </c>
      <c r="M44" s="109">
        <v>3131</v>
      </c>
    </row>
    <row r="45" spans="2:13" ht="27.75" customHeight="1" x14ac:dyDescent="0.15">
      <c r="B45" s="1240"/>
      <c r="C45" s="1241"/>
      <c r="D45" s="106"/>
      <c r="E45" s="1244" t="s">
        <v>35</v>
      </c>
      <c r="F45" s="1244"/>
      <c r="G45" s="1244"/>
      <c r="H45" s="1245"/>
      <c r="I45" s="107">
        <v>3743</v>
      </c>
      <c r="J45" s="108">
        <v>2286</v>
      </c>
      <c r="K45" s="108">
        <v>2077</v>
      </c>
      <c r="L45" s="108">
        <v>1866</v>
      </c>
      <c r="M45" s="109">
        <v>1727</v>
      </c>
    </row>
    <row r="46" spans="2:13" ht="27.75" customHeight="1" x14ac:dyDescent="0.15">
      <c r="B46" s="1240"/>
      <c r="C46" s="1241"/>
      <c r="D46" s="110"/>
      <c r="E46" s="1244" t="s">
        <v>36</v>
      </c>
      <c r="F46" s="1244"/>
      <c r="G46" s="1244"/>
      <c r="H46" s="1245"/>
      <c r="I46" s="107" t="s">
        <v>513</v>
      </c>
      <c r="J46" s="108" t="s">
        <v>513</v>
      </c>
      <c r="K46" s="108" t="s">
        <v>513</v>
      </c>
      <c r="L46" s="108" t="s">
        <v>513</v>
      </c>
      <c r="M46" s="109" t="s">
        <v>513</v>
      </c>
    </row>
    <row r="47" spans="2:13" ht="27.75" customHeight="1" x14ac:dyDescent="0.15">
      <c r="B47" s="1240"/>
      <c r="C47" s="1241"/>
      <c r="D47" s="111"/>
      <c r="E47" s="1254" t="s">
        <v>37</v>
      </c>
      <c r="F47" s="1255"/>
      <c r="G47" s="1255"/>
      <c r="H47" s="1256"/>
      <c r="I47" s="107" t="s">
        <v>513</v>
      </c>
      <c r="J47" s="108" t="s">
        <v>513</v>
      </c>
      <c r="K47" s="108" t="s">
        <v>513</v>
      </c>
      <c r="L47" s="108" t="s">
        <v>513</v>
      </c>
      <c r="M47" s="109" t="s">
        <v>513</v>
      </c>
    </row>
    <row r="48" spans="2:13" ht="27.75" customHeight="1" x14ac:dyDescent="0.15">
      <c r="B48" s="1240"/>
      <c r="C48" s="1241"/>
      <c r="D48" s="106"/>
      <c r="E48" s="1244" t="s">
        <v>38</v>
      </c>
      <c r="F48" s="1244"/>
      <c r="G48" s="1244"/>
      <c r="H48" s="1245"/>
      <c r="I48" s="107" t="s">
        <v>513</v>
      </c>
      <c r="J48" s="108" t="s">
        <v>513</v>
      </c>
      <c r="K48" s="108" t="s">
        <v>513</v>
      </c>
      <c r="L48" s="108" t="s">
        <v>513</v>
      </c>
      <c r="M48" s="109" t="s">
        <v>513</v>
      </c>
    </row>
    <row r="49" spans="2:13" ht="27.75" customHeight="1" x14ac:dyDescent="0.15">
      <c r="B49" s="1242"/>
      <c r="C49" s="1243"/>
      <c r="D49" s="106"/>
      <c r="E49" s="1244" t="s">
        <v>39</v>
      </c>
      <c r="F49" s="1244"/>
      <c r="G49" s="1244"/>
      <c r="H49" s="1245"/>
      <c r="I49" s="107" t="s">
        <v>513</v>
      </c>
      <c r="J49" s="108" t="s">
        <v>513</v>
      </c>
      <c r="K49" s="108" t="s">
        <v>513</v>
      </c>
      <c r="L49" s="108" t="s">
        <v>513</v>
      </c>
      <c r="M49" s="109" t="s">
        <v>513</v>
      </c>
    </row>
    <row r="50" spans="2:13" ht="27.75" customHeight="1" x14ac:dyDescent="0.15">
      <c r="B50" s="1238" t="s">
        <v>40</v>
      </c>
      <c r="C50" s="1239"/>
      <c r="D50" s="112"/>
      <c r="E50" s="1244" t="s">
        <v>41</v>
      </c>
      <c r="F50" s="1244"/>
      <c r="G50" s="1244"/>
      <c r="H50" s="1245"/>
      <c r="I50" s="107">
        <v>9577</v>
      </c>
      <c r="J50" s="108">
        <v>9284</v>
      </c>
      <c r="K50" s="108">
        <v>9889</v>
      </c>
      <c r="L50" s="108">
        <v>9546</v>
      </c>
      <c r="M50" s="109">
        <v>8311</v>
      </c>
    </row>
    <row r="51" spans="2:13" ht="27.75" customHeight="1" x14ac:dyDescent="0.15">
      <c r="B51" s="1240"/>
      <c r="C51" s="1241"/>
      <c r="D51" s="106"/>
      <c r="E51" s="1244" t="s">
        <v>42</v>
      </c>
      <c r="F51" s="1244"/>
      <c r="G51" s="1244"/>
      <c r="H51" s="1245"/>
      <c r="I51" s="107">
        <v>5817</v>
      </c>
      <c r="J51" s="108">
        <v>1524</v>
      </c>
      <c r="K51" s="108">
        <v>2018</v>
      </c>
      <c r="L51" s="108">
        <v>2175</v>
      </c>
      <c r="M51" s="109">
        <v>2211</v>
      </c>
    </row>
    <row r="52" spans="2:13" ht="27.75" customHeight="1" x14ac:dyDescent="0.15">
      <c r="B52" s="1242"/>
      <c r="C52" s="1243"/>
      <c r="D52" s="106"/>
      <c r="E52" s="1244" t="s">
        <v>43</v>
      </c>
      <c r="F52" s="1244"/>
      <c r="G52" s="1244"/>
      <c r="H52" s="1245"/>
      <c r="I52" s="107">
        <v>28263</v>
      </c>
      <c r="J52" s="108">
        <v>29867</v>
      </c>
      <c r="K52" s="108">
        <v>31858</v>
      </c>
      <c r="L52" s="108">
        <v>32746</v>
      </c>
      <c r="M52" s="109">
        <v>36115</v>
      </c>
    </row>
    <row r="53" spans="2:13" ht="27.75" customHeight="1" thickBot="1" x14ac:dyDescent="0.2">
      <c r="B53" s="1246" t="s">
        <v>44</v>
      </c>
      <c r="C53" s="1247"/>
      <c r="D53" s="113"/>
      <c r="E53" s="1248" t="s">
        <v>45</v>
      </c>
      <c r="F53" s="1248"/>
      <c r="G53" s="1248"/>
      <c r="H53" s="1249"/>
      <c r="I53" s="114">
        <v>1387</v>
      </c>
      <c r="J53" s="115">
        <v>2401</v>
      </c>
      <c r="K53" s="115">
        <v>886</v>
      </c>
      <c r="L53" s="115">
        <v>977</v>
      </c>
      <c r="M53" s="116">
        <v>54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Z47Ytzm8ubqE2Db+o4bBqHFu2FIAZrzikIKKMH6HREFdIkWyQyOJPkc7nFtG2WtmqTwyYn6GAkD3so9tcoApA==" saltValue="OQ2XHQVwQG2Yjx5UQ7kP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63" sqref="G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265" t="s">
        <v>48</v>
      </c>
      <c r="D55" s="1265"/>
      <c r="E55" s="1266"/>
      <c r="F55" s="128">
        <v>6080</v>
      </c>
      <c r="G55" s="128">
        <v>5716</v>
      </c>
      <c r="H55" s="129">
        <v>5257</v>
      </c>
    </row>
    <row r="56" spans="2:8" ht="52.5" customHeight="1" x14ac:dyDescent="0.15">
      <c r="B56" s="130"/>
      <c r="C56" s="1267" t="s">
        <v>49</v>
      </c>
      <c r="D56" s="1267"/>
      <c r="E56" s="1268"/>
      <c r="F56" s="131">
        <v>1378</v>
      </c>
      <c r="G56" s="131">
        <v>1384</v>
      </c>
      <c r="H56" s="132">
        <v>1089</v>
      </c>
    </row>
    <row r="57" spans="2:8" ht="53.25" customHeight="1" x14ac:dyDescent="0.15">
      <c r="B57" s="130"/>
      <c r="C57" s="1269" t="s">
        <v>50</v>
      </c>
      <c r="D57" s="1269"/>
      <c r="E57" s="1270"/>
      <c r="F57" s="133">
        <v>3942</v>
      </c>
      <c r="G57" s="133">
        <v>3539</v>
      </c>
      <c r="H57" s="134">
        <v>2828</v>
      </c>
    </row>
    <row r="58" spans="2:8" ht="45.75" customHeight="1" x14ac:dyDescent="0.15">
      <c r="B58" s="135"/>
      <c r="C58" s="1257" t="s">
        <v>595</v>
      </c>
      <c r="D58" s="1258"/>
      <c r="E58" s="1259"/>
      <c r="F58" s="136">
        <v>776</v>
      </c>
      <c r="G58" s="136">
        <v>780</v>
      </c>
      <c r="H58" s="137">
        <v>783</v>
      </c>
    </row>
    <row r="59" spans="2:8" ht="45.75" customHeight="1" x14ac:dyDescent="0.15">
      <c r="B59" s="135"/>
      <c r="C59" s="1257" t="s">
        <v>596</v>
      </c>
      <c r="D59" s="1258"/>
      <c r="E59" s="1259"/>
      <c r="F59" s="136">
        <v>1209</v>
      </c>
      <c r="G59" s="136">
        <v>1209</v>
      </c>
      <c r="H59" s="137">
        <v>710</v>
      </c>
    </row>
    <row r="60" spans="2:8" ht="45.75" customHeight="1" x14ac:dyDescent="0.15">
      <c r="B60" s="135"/>
      <c r="C60" s="1257" t="s">
        <v>597</v>
      </c>
      <c r="D60" s="1258"/>
      <c r="E60" s="1259"/>
      <c r="F60" s="136">
        <v>1140</v>
      </c>
      <c r="G60" s="136">
        <v>774</v>
      </c>
      <c r="H60" s="137">
        <v>589</v>
      </c>
    </row>
    <row r="61" spans="2:8" ht="45.75" customHeight="1" x14ac:dyDescent="0.15">
      <c r="B61" s="135"/>
      <c r="C61" s="1257" t="s">
        <v>598</v>
      </c>
      <c r="D61" s="1258"/>
      <c r="E61" s="1259"/>
      <c r="F61" s="136">
        <v>511</v>
      </c>
      <c r="G61" s="136">
        <v>471</v>
      </c>
      <c r="H61" s="137">
        <v>431</v>
      </c>
    </row>
    <row r="62" spans="2:8" ht="45.75" customHeight="1" thickBot="1" x14ac:dyDescent="0.2">
      <c r="B62" s="138"/>
      <c r="C62" s="1260" t="s">
        <v>599</v>
      </c>
      <c r="D62" s="1261"/>
      <c r="E62" s="1262"/>
      <c r="F62" s="139">
        <v>104</v>
      </c>
      <c r="G62" s="139">
        <v>104</v>
      </c>
      <c r="H62" s="140">
        <v>105</v>
      </c>
    </row>
    <row r="63" spans="2:8" ht="52.5" customHeight="1" thickBot="1" x14ac:dyDescent="0.2">
      <c r="B63" s="141"/>
      <c r="C63" s="1263" t="s">
        <v>51</v>
      </c>
      <c r="D63" s="1263"/>
      <c r="E63" s="1264"/>
      <c r="F63" s="142">
        <v>11401</v>
      </c>
      <c r="G63" s="142">
        <v>10639</v>
      </c>
      <c r="H63" s="143">
        <v>9174</v>
      </c>
    </row>
    <row r="64" spans="2:8" ht="15" customHeight="1" x14ac:dyDescent="0.15"/>
  </sheetData>
  <sheetProtection algorithmName="SHA-512" hashValue="U83gIs40vdOZxYHv45xzjug7V63wJ7gbtTb61PZPLLpqC3AekkL+51+Xxn4E19SixTHgPHxlZJx31MSg44xKJw==" saltValue="U6MUN5/WUEwfA3MBSiCZ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601</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602</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604</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554</v>
      </c>
      <c r="BQ50" s="1305"/>
      <c r="BR50" s="1305"/>
      <c r="BS50" s="1305"/>
      <c r="BT50" s="1305"/>
      <c r="BU50" s="1305"/>
      <c r="BV50" s="1305"/>
      <c r="BW50" s="1305"/>
      <c r="BX50" s="1305" t="s">
        <v>555</v>
      </c>
      <c r="BY50" s="1305"/>
      <c r="BZ50" s="1305"/>
      <c r="CA50" s="1305"/>
      <c r="CB50" s="1305"/>
      <c r="CC50" s="1305"/>
      <c r="CD50" s="1305"/>
      <c r="CE50" s="1305"/>
      <c r="CF50" s="1305" t="s">
        <v>556</v>
      </c>
      <c r="CG50" s="1305"/>
      <c r="CH50" s="1305"/>
      <c r="CI50" s="1305"/>
      <c r="CJ50" s="1305"/>
      <c r="CK50" s="1305"/>
      <c r="CL50" s="1305"/>
      <c r="CM50" s="1305"/>
      <c r="CN50" s="1305" t="s">
        <v>557</v>
      </c>
      <c r="CO50" s="1305"/>
      <c r="CP50" s="1305"/>
      <c r="CQ50" s="1305"/>
      <c r="CR50" s="1305"/>
      <c r="CS50" s="1305"/>
      <c r="CT50" s="1305"/>
      <c r="CU50" s="1305"/>
      <c r="CV50" s="1305" t="s">
        <v>558</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605</v>
      </c>
      <c r="AO51" s="1309"/>
      <c r="AP51" s="1309"/>
      <c r="AQ51" s="1309"/>
      <c r="AR51" s="1309"/>
      <c r="AS51" s="1309"/>
      <c r="AT51" s="1309"/>
      <c r="AU51" s="1309"/>
      <c r="AV51" s="1309"/>
      <c r="AW51" s="1309"/>
      <c r="AX51" s="1309"/>
      <c r="AY51" s="1309"/>
      <c r="AZ51" s="1309"/>
      <c r="BA51" s="1309"/>
      <c r="BB51" s="1309" t="s">
        <v>606</v>
      </c>
      <c r="BC51" s="1309"/>
      <c r="BD51" s="1309"/>
      <c r="BE51" s="1309"/>
      <c r="BF51" s="1309"/>
      <c r="BG51" s="1309"/>
      <c r="BH51" s="1309"/>
      <c r="BI51" s="1309"/>
      <c r="BJ51" s="1309"/>
      <c r="BK51" s="1309"/>
      <c r="BL51" s="1309"/>
      <c r="BM51" s="1309"/>
      <c r="BN51" s="1309"/>
      <c r="BO51" s="1309"/>
      <c r="BP51" s="1310">
        <v>8.9</v>
      </c>
      <c r="BQ51" s="1310"/>
      <c r="BR51" s="1310"/>
      <c r="BS51" s="1310"/>
      <c r="BT51" s="1310"/>
      <c r="BU51" s="1310"/>
      <c r="BV51" s="1310"/>
      <c r="BW51" s="1310"/>
      <c r="BX51" s="1310">
        <v>15.6</v>
      </c>
      <c r="BY51" s="1310"/>
      <c r="BZ51" s="1310"/>
      <c r="CA51" s="1310"/>
      <c r="CB51" s="1310"/>
      <c r="CC51" s="1310"/>
      <c r="CD51" s="1310"/>
      <c r="CE51" s="1310"/>
      <c r="CF51" s="1310">
        <v>5.8</v>
      </c>
      <c r="CG51" s="1310"/>
      <c r="CH51" s="1310"/>
      <c r="CI51" s="1310"/>
      <c r="CJ51" s="1310"/>
      <c r="CK51" s="1310"/>
      <c r="CL51" s="1310"/>
      <c r="CM51" s="1310"/>
      <c r="CN51" s="1310">
        <v>6.6</v>
      </c>
      <c r="CO51" s="1310"/>
      <c r="CP51" s="1310"/>
      <c r="CQ51" s="1310"/>
      <c r="CR51" s="1310"/>
      <c r="CS51" s="1310"/>
      <c r="CT51" s="1310"/>
      <c r="CU51" s="1310"/>
      <c r="CV51" s="1310">
        <v>0.3</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607</v>
      </c>
      <c r="BC53" s="1309"/>
      <c r="BD53" s="1309"/>
      <c r="BE53" s="1309"/>
      <c r="BF53" s="1309"/>
      <c r="BG53" s="1309"/>
      <c r="BH53" s="1309"/>
      <c r="BI53" s="1309"/>
      <c r="BJ53" s="1309"/>
      <c r="BK53" s="1309"/>
      <c r="BL53" s="1309"/>
      <c r="BM53" s="1309"/>
      <c r="BN53" s="1309"/>
      <c r="BO53" s="1309"/>
      <c r="BP53" s="1310">
        <v>40.4</v>
      </c>
      <c r="BQ53" s="1310"/>
      <c r="BR53" s="1310"/>
      <c r="BS53" s="1310"/>
      <c r="BT53" s="1310"/>
      <c r="BU53" s="1310"/>
      <c r="BV53" s="1310"/>
      <c r="BW53" s="1310"/>
      <c r="BX53" s="1310">
        <v>40.6</v>
      </c>
      <c r="BY53" s="1310"/>
      <c r="BZ53" s="1310"/>
      <c r="CA53" s="1310"/>
      <c r="CB53" s="1310"/>
      <c r="CC53" s="1310"/>
      <c r="CD53" s="1310"/>
      <c r="CE53" s="1310"/>
      <c r="CF53" s="1310">
        <v>39.4</v>
      </c>
      <c r="CG53" s="1310"/>
      <c r="CH53" s="1310"/>
      <c r="CI53" s="1310"/>
      <c r="CJ53" s="1310"/>
      <c r="CK53" s="1310"/>
      <c r="CL53" s="1310"/>
      <c r="CM53" s="1310"/>
      <c r="CN53" s="1310">
        <v>43.7</v>
      </c>
      <c r="CO53" s="1310"/>
      <c r="CP53" s="1310"/>
      <c r="CQ53" s="1310"/>
      <c r="CR53" s="1310"/>
      <c r="CS53" s="1310"/>
      <c r="CT53" s="1310"/>
      <c r="CU53" s="1310"/>
      <c r="CV53" s="1310">
        <v>43.1</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608</v>
      </c>
      <c r="AO55" s="1305"/>
      <c r="AP55" s="1305"/>
      <c r="AQ55" s="1305"/>
      <c r="AR55" s="1305"/>
      <c r="AS55" s="1305"/>
      <c r="AT55" s="1305"/>
      <c r="AU55" s="1305"/>
      <c r="AV55" s="1305"/>
      <c r="AW55" s="1305"/>
      <c r="AX55" s="1305"/>
      <c r="AY55" s="1305"/>
      <c r="AZ55" s="1305"/>
      <c r="BA55" s="1305"/>
      <c r="BB55" s="1309" t="s">
        <v>606</v>
      </c>
      <c r="BC55" s="1309"/>
      <c r="BD55" s="1309"/>
      <c r="BE55" s="1309"/>
      <c r="BF55" s="1309"/>
      <c r="BG55" s="1309"/>
      <c r="BH55" s="1309"/>
      <c r="BI55" s="1309"/>
      <c r="BJ55" s="1309"/>
      <c r="BK55" s="1309"/>
      <c r="BL55" s="1309"/>
      <c r="BM55" s="1309"/>
      <c r="BN55" s="1309"/>
      <c r="BO55" s="1309"/>
      <c r="BP55" s="1310">
        <v>39</v>
      </c>
      <c r="BQ55" s="1310"/>
      <c r="BR55" s="1310"/>
      <c r="BS55" s="1310"/>
      <c r="BT55" s="1310"/>
      <c r="BU55" s="1310"/>
      <c r="BV55" s="1310"/>
      <c r="BW55" s="1310"/>
      <c r="BX55" s="1310">
        <v>32.5</v>
      </c>
      <c r="BY55" s="1310"/>
      <c r="BZ55" s="1310"/>
      <c r="CA55" s="1310"/>
      <c r="CB55" s="1310"/>
      <c r="CC55" s="1310"/>
      <c r="CD55" s="1310"/>
      <c r="CE55" s="1310"/>
      <c r="CF55" s="1310">
        <v>30.2</v>
      </c>
      <c r="CG55" s="1310"/>
      <c r="CH55" s="1310"/>
      <c r="CI55" s="1310"/>
      <c r="CJ55" s="1310"/>
      <c r="CK55" s="1310"/>
      <c r="CL55" s="1310"/>
      <c r="CM55" s="1310"/>
      <c r="CN55" s="1310">
        <v>25.4</v>
      </c>
      <c r="CO55" s="1310"/>
      <c r="CP55" s="1310"/>
      <c r="CQ55" s="1310"/>
      <c r="CR55" s="1310"/>
      <c r="CS55" s="1310"/>
      <c r="CT55" s="1310"/>
      <c r="CU55" s="1310"/>
      <c r="CV55" s="1310">
        <v>22.9</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607</v>
      </c>
      <c r="BC57" s="1309"/>
      <c r="BD57" s="1309"/>
      <c r="BE57" s="1309"/>
      <c r="BF57" s="1309"/>
      <c r="BG57" s="1309"/>
      <c r="BH57" s="1309"/>
      <c r="BI57" s="1309"/>
      <c r="BJ57" s="1309"/>
      <c r="BK57" s="1309"/>
      <c r="BL57" s="1309"/>
      <c r="BM57" s="1309"/>
      <c r="BN57" s="1309"/>
      <c r="BO57" s="1309"/>
      <c r="BP57" s="1310">
        <v>55.4</v>
      </c>
      <c r="BQ57" s="1310"/>
      <c r="BR57" s="1310"/>
      <c r="BS57" s="1310"/>
      <c r="BT57" s="1310"/>
      <c r="BU57" s="1310"/>
      <c r="BV57" s="1310"/>
      <c r="BW57" s="1310"/>
      <c r="BX57" s="1310">
        <v>57</v>
      </c>
      <c r="BY57" s="1310"/>
      <c r="BZ57" s="1310"/>
      <c r="CA57" s="1310"/>
      <c r="CB57" s="1310"/>
      <c r="CC57" s="1310"/>
      <c r="CD57" s="1310"/>
      <c r="CE57" s="1310"/>
      <c r="CF57" s="1310">
        <v>58.9</v>
      </c>
      <c r="CG57" s="1310"/>
      <c r="CH57" s="1310"/>
      <c r="CI57" s="1310"/>
      <c r="CJ57" s="1310"/>
      <c r="CK57" s="1310"/>
      <c r="CL57" s="1310"/>
      <c r="CM57" s="1310"/>
      <c r="CN57" s="1310">
        <v>59.9</v>
      </c>
      <c r="CO57" s="1310"/>
      <c r="CP57" s="1310"/>
      <c r="CQ57" s="1310"/>
      <c r="CR57" s="1310"/>
      <c r="CS57" s="1310"/>
      <c r="CT57" s="1310"/>
      <c r="CU57" s="1310"/>
      <c r="CV57" s="1310">
        <v>60.7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609</v>
      </c>
    </row>
    <row r="64" spans="1:109" x14ac:dyDescent="0.15">
      <c r="B64" s="1280"/>
      <c r="G64" s="1287"/>
      <c r="I64" s="1320"/>
      <c r="J64" s="1320"/>
      <c r="K64" s="1320"/>
      <c r="L64" s="1320"/>
      <c r="M64" s="1320"/>
      <c r="N64" s="1321"/>
      <c r="AM64" s="1287"/>
      <c r="AN64" s="1287" t="s">
        <v>602</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604</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554</v>
      </c>
      <c r="BQ72" s="1305"/>
      <c r="BR72" s="1305"/>
      <c r="BS72" s="1305"/>
      <c r="BT72" s="1305"/>
      <c r="BU72" s="1305"/>
      <c r="BV72" s="1305"/>
      <c r="BW72" s="1305"/>
      <c r="BX72" s="1305" t="s">
        <v>555</v>
      </c>
      <c r="BY72" s="1305"/>
      <c r="BZ72" s="1305"/>
      <c r="CA72" s="1305"/>
      <c r="CB72" s="1305"/>
      <c r="CC72" s="1305"/>
      <c r="CD72" s="1305"/>
      <c r="CE72" s="1305"/>
      <c r="CF72" s="1305" t="s">
        <v>556</v>
      </c>
      <c r="CG72" s="1305"/>
      <c r="CH72" s="1305"/>
      <c r="CI72" s="1305"/>
      <c r="CJ72" s="1305"/>
      <c r="CK72" s="1305"/>
      <c r="CL72" s="1305"/>
      <c r="CM72" s="1305"/>
      <c r="CN72" s="1305" t="s">
        <v>557</v>
      </c>
      <c r="CO72" s="1305"/>
      <c r="CP72" s="1305"/>
      <c r="CQ72" s="1305"/>
      <c r="CR72" s="1305"/>
      <c r="CS72" s="1305"/>
      <c r="CT72" s="1305"/>
      <c r="CU72" s="1305"/>
      <c r="CV72" s="1305" t="s">
        <v>558</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605</v>
      </c>
      <c r="AO73" s="1309"/>
      <c r="AP73" s="1309"/>
      <c r="AQ73" s="1309"/>
      <c r="AR73" s="1309"/>
      <c r="AS73" s="1309"/>
      <c r="AT73" s="1309"/>
      <c r="AU73" s="1309"/>
      <c r="AV73" s="1309"/>
      <c r="AW73" s="1309"/>
      <c r="AX73" s="1309"/>
      <c r="AY73" s="1309"/>
      <c r="AZ73" s="1309"/>
      <c r="BA73" s="1309"/>
      <c r="BB73" s="1309" t="s">
        <v>606</v>
      </c>
      <c r="BC73" s="1309"/>
      <c r="BD73" s="1309"/>
      <c r="BE73" s="1309"/>
      <c r="BF73" s="1309"/>
      <c r="BG73" s="1309"/>
      <c r="BH73" s="1309"/>
      <c r="BI73" s="1309"/>
      <c r="BJ73" s="1309"/>
      <c r="BK73" s="1309"/>
      <c r="BL73" s="1309"/>
      <c r="BM73" s="1309"/>
      <c r="BN73" s="1309"/>
      <c r="BO73" s="1309"/>
      <c r="BP73" s="1310">
        <v>8.9</v>
      </c>
      <c r="BQ73" s="1310"/>
      <c r="BR73" s="1310"/>
      <c r="BS73" s="1310"/>
      <c r="BT73" s="1310"/>
      <c r="BU73" s="1310"/>
      <c r="BV73" s="1310"/>
      <c r="BW73" s="1310"/>
      <c r="BX73" s="1310">
        <v>15.6</v>
      </c>
      <c r="BY73" s="1310"/>
      <c r="BZ73" s="1310"/>
      <c r="CA73" s="1310"/>
      <c r="CB73" s="1310"/>
      <c r="CC73" s="1310"/>
      <c r="CD73" s="1310"/>
      <c r="CE73" s="1310"/>
      <c r="CF73" s="1310">
        <v>5.8</v>
      </c>
      <c r="CG73" s="1310"/>
      <c r="CH73" s="1310"/>
      <c r="CI73" s="1310"/>
      <c r="CJ73" s="1310"/>
      <c r="CK73" s="1310"/>
      <c r="CL73" s="1310"/>
      <c r="CM73" s="1310"/>
      <c r="CN73" s="1310">
        <v>6.6</v>
      </c>
      <c r="CO73" s="1310"/>
      <c r="CP73" s="1310"/>
      <c r="CQ73" s="1310"/>
      <c r="CR73" s="1310"/>
      <c r="CS73" s="1310"/>
      <c r="CT73" s="1310"/>
      <c r="CU73" s="1310"/>
      <c r="CV73" s="1310">
        <v>0.3</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611</v>
      </c>
      <c r="BC75" s="1309"/>
      <c r="BD75" s="1309"/>
      <c r="BE75" s="1309"/>
      <c r="BF75" s="1309"/>
      <c r="BG75" s="1309"/>
      <c r="BH75" s="1309"/>
      <c r="BI75" s="1309"/>
      <c r="BJ75" s="1309"/>
      <c r="BK75" s="1309"/>
      <c r="BL75" s="1309"/>
      <c r="BM75" s="1309"/>
      <c r="BN75" s="1309"/>
      <c r="BO75" s="1309"/>
      <c r="BP75" s="1310">
        <v>9.5</v>
      </c>
      <c r="BQ75" s="1310"/>
      <c r="BR75" s="1310"/>
      <c r="BS75" s="1310"/>
      <c r="BT75" s="1310"/>
      <c r="BU75" s="1310"/>
      <c r="BV75" s="1310"/>
      <c r="BW75" s="1310"/>
      <c r="BX75" s="1310">
        <v>8.6</v>
      </c>
      <c r="BY75" s="1310"/>
      <c r="BZ75" s="1310"/>
      <c r="CA75" s="1310"/>
      <c r="CB75" s="1310"/>
      <c r="CC75" s="1310"/>
      <c r="CD75" s="1310"/>
      <c r="CE75" s="1310"/>
      <c r="CF75" s="1310">
        <v>8.1999999999999993</v>
      </c>
      <c r="CG75" s="1310"/>
      <c r="CH75" s="1310"/>
      <c r="CI75" s="1310"/>
      <c r="CJ75" s="1310"/>
      <c r="CK75" s="1310"/>
      <c r="CL75" s="1310"/>
      <c r="CM75" s="1310"/>
      <c r="CN75" s="1310">
        <v>8.1</v>
      </c>
      <c r="CO75" s="1310"/>
      <c r="CP75" s="1310"/>
      <c r="CQ75" s="1310"/>
      <c r="CR75" s="1310"/>
      <c r="CS75" s="1310"/>
      <c r="CT75" s="1310"/>
      <c r="CU75" s="1310"/>
      <c r="CV75" s="1310">
        <v>8.1</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608</v>
      </c>
      <c r="AO77" s="1305"/>
      <c r="AP77" s="1305"/>
      <c r="AQ77" s="1305"/>
      <c r="AR77" s="1305"/>
      <c r="AS77" s="1305"/>
      <c r="AT77" s="1305"/>
      <c r="AU77" s="1305"/>
      <c r="AV77" s="1305"/>
      <c r="AW77" s="1305"/>
      <c r="AX77" s="1305"/>
      <c r="AY77" s="1305"/>
      <c r="AZ77" s="1305"/>
      <c r="BA77" s="1305"/>
      <c r="BB77" s="1309" t="s">
        <v>606</v>
      </c>
      <c r="BC77" s="1309"/>
      <c r="BD77" s="1309"/>
      <c r="BE77" s="1309"/>
      <c r="BF77" s="1309"/>
      <c r="BG77" s="1309"/>
      <c r="BH77" s="1309"/>
      <c r="BI77" s="1309"/>
      <c r="BJ77" s="1309"/>
      <c r="BK77" s="1309"/>
      <c r="BL77" s="1309"/>
      <c r="BM77" s="1309"/>
      <c r="BN77" s="1309"/>
      <c r="BO77" s="1309"/>
      <c r="BP77" s="1310">
        <v>39</v>
      </c>
      <c r="BQ77" s="1310"/>
      <c r="BR77" s="1310"/>
      <c r="BS77" s="1310"/>
      <c r="BT77" s="1310"/>
      <c r="BU77" s="1310"/>
      <c r="BV77" s="1310"/>
      <c r="BW77" s="1310"/>
      <c r="BX77" s="1310">
        <v>32.5</v>
      </c>
      <c r="BY77" s="1310"/>
      <c r="BZ77" s="1310"/>
      <c r="CA77" s="1310"/>
      <c r="CB77" s="1310"/>
      <c r="CC77" s="1310"/>
      <c r="CD77" s="1310"/>
      <c r="CE77" s="1310"/>
      <c r="CF77" s="1310">
        <v>30.2</v>
      </c>
      <c r="CG77" s="1310"/>
      <c r="CH77" s="1310"/>
      <c r="CI77" s="1310"/>
      <c r="CJ77" s="1310"/>
      <c r="CK77" s="1310"/>
      <c r="CL77" s="1310"/>
      <c r="CM77" s="1310"/>
      <c r="CN77" s="1310">
        <v>25.4</v>
      </c>
      <c r="CO77" s="1310"/>
      <c r="CP77" s="1310"/>
      <c r="CQ77" s="1310"/>
      <c r="CR77" s="1310"/>
      <c r="CS77" s="1310"/>
      <c r="CT77" s="1310"/>
      <c r="CU77" s="1310"/>
      <c r="CV77" s="1310">
        <v>22.9</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611</v>
      </c>
      <c r="BC79" s="1309"/>
      <c r="BD79" s="1309"/>
      <c r="BE79" s="1309"/>
      <c r="BF79" s="1309"/>
      <c r="BG79" s="1309"/>
      <c r="BH79" s="1309"/>
      <c r="BI79" s="1309"/>
      <c r="BJ79" s="1309"/>
      <c r="BK79" s="1309"/>
      <c r="BL79" s="1309"/>
      <c r="BM79" s="1309"/>
      <c r="BN79" s="1309"/>
      <c r="BO79" s="1309"/>
      <c r="BP79" s="1310">
        <v>9</v>
      </c>
      <c r="BQ79" s="1310"/>
      <c r="BR79" s="1310"/>
      <c r="BS79" s="1310"/>
      <c r="BT79" s="1310"/>
      <c r="BU79" s="1310"/>
      <c r="BV79" s="1310"/>
      <c r="BW79" s="1310"/>
      <c r="BX79" s="1310">
        <v>8.1999999999999993</v>
      </c>
      <c r="BY79" s="1310"/>
      <c r="BZ79" s="1310"/>
      <c r="CA79" s="1310"/>
      <c r="CB79" s="1310"/>
      <c r="CC79" s="1310"/>
      <c r="CD79" s="1310"/>
      <c r="CE79" s="1310"/>
      <c r="CF79" s="1310">
        <v>8</v>
      </c>
      <c r="CG79" s="1310"/>
      <c r="CH79" s="1310"/>
      <c r="CI79" s="1310"/>
      <c r="CJ79" s="1310"/>
      <c r="CK79" s="1310"/>
      <c r="CL79" s="1310"/>
      <c r="CM79" s="1310"/>
      <c r="CN79" s="1310">
        <v>7.8</v>
      </c>
      <c r="CO79" s="1310"/>
      <c r="CP79" s="1310"/>
      <c r="CQ79" s="1310"/>
      <c r="CR79" s="1310"/>
      <c r="CS79" s="1310"/>
      <c r="CT79" s="1310"/>
      <c r="CU79" s="1310"/>
      <c r="CV79" s="1310">
        <v>7.7</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h+lIrZUt0XTBCYMkNxTB4dJ9uhCkH0xuTNeg2YL/6yFCjM3p4SfovWuHoxYhL18O4PYdGfXe91+u0gcjHBkSCQ==" saltValue="esOvyBzL1GLHeaznIGD1e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3+1R07acZL1+uLHZ3kH8dH2lpcIVvZ1UFfLzJ8AZqQ4POK3nUDo1Oou/vttrHj9OpvPSzb7GC6Wh/KYhAyWbvA==" saltValue="L0b4bV2k8VDbV03GISYo+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500</v>
      </c>
    </row>
  </sheetData>
  <sheetProtection algorithmName="SHA-512" hashValue="2AXWAed6oYnEqSubs/DOO2cawJDAMPuHlUVxLQMDmx2ZbD36K7J6ivyc/TCOQkpE2K+eTZknYEucwZb19sl2gA==" saltValue="FGBnipUacxKSuovG7URqh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66360</v>
      </c>
      <c r="E3" s="162"/>
      <c r="F3" s="163">
        <v>92247</v>
      </c>
      <c r="G3" s="164"/>
      <c r="H3" s="165"/>
    </row>
    <row r="4" spans="1:8" x14ac:dyDescent="0.15">
      <c r="A4" s="166"/>
      <c r="B4" s="167"/>
      <c r="C4" s="168"/>
      <c r="D4" s="169">
        <v>40045</v>
      </c>
      <c r="E4" s="170"/>
      <c r="F4" s="171">
        <v>37204</v>
      </c>
      <c r="G4" s="172"/>
      <c r="H4" s="173"/>
    </row>
    <row r="5" spans="1:8" x14ac:dyDescent="0.15">
      <c r="A5" s="154" t="s">
        <v>546</v>
      </c>
      <c r="B5" s="159"/>
      <c r="C5" s="160"/>
      <c r="D5" s="161">
        <v>98418</v>
      </c>
      <c r="E5" s="162"/>
      <c r="F5" s="163">
        <v>67319</v>
      </c>
      <c r="G5" s="164"/>
      <c r="H5" s="165"/>
    </row>
    <row r="6" spans="1:8" x14ac:dyDescent="0.15">
      <c r="A6" s="166"/>
      <c r="B6" s="167"/>
      <c r="C6" s="168"/>
      <c r="D6" s="169">
        <v>53368</v>
      </c>
      <c r="E6" s="170"/>
      <c r="F6" s="171">
        <v>38101</v>
      </c>
      <c r="G6" s="172"/>
      <c r="H6" s="173"/>
    </row>
    <row r="7" spans="1:8" x14ac:dyDescent="0.15">
      <c r="A7" s="154" t="s">
        <v>547</v>
      </c>
      <c r="B7" s="159"/>
      <c r="C7" s="160"/>
      <c r="D7" s="161">
        <v>144321</v>
      </c>
      <c r="E7" s="162"/>
      <c r="F7" s="163">
        <v>70615</v>
      </c>
      <c r="G7" s="164"/>
      <c r="H7" s="165"/>
    </row>
    <row r="8" spans="1:8" x14ac:dyDescent="0.15">
      <c r="A8" s="166"/>
      <c r="B8" s="167"/>
      <c r="C8" s="168"/>
      <c r="D8" s="169">
        <v>68235</v>
      </c>
      <c r="E8" s="170"/>
      <c r="F8" s="171">
        <v>37382</v>
      </c>
      <c r="G8" s="172"/>
      <c r="H8" s="173"/>
    </row>
    <row r="9" spans="1:8" x14ac:dyDescent="0.15">
      <c r="A9" s="154" t="s">
        <v>548</v>
      </c>
      <c r="B9" s="159"/>
      <c r="C9" s="160"/>
      <c r="D9" s="161">
        <v>107462</v>
      </c>
      <c r="E9" s="162"/>
      <c r="F9" s="163">
        <v>69185</v>
      </c>
      <c r="G9" s="164"/>
      <c r="H9" s="165"/>
    </row>
    <row r="10" spans="1:8" x14ac:dyDescent="0.15">
      <c r="A10" s="166"/>
      <c r="B10" s="167"/>
      <c r="C10" s="168"/>
      <c r="D10" s="169">
        <v>43183</v>
      </c>
      <c r="E10" s="170"/>
      <c r="F10" s="171">
        <v>38519</v>
      </c>
      <c r="G10" s="172"/>
      <c r="H10" s="173"/>
    </row>
    <row r="11" spans="1:8" x14ac:dyDescent="0.15">
      <c r="A11" s="154" t="s">
        <v>549</v>
      </c>
      <c r="B11" s="159"/>
      <c r="C11" s="160"/>
      <c r="D11" s="161">
        <v>106444</v>
      </c>
      <c r="E11" s="162"/>
      <c r="F11" s="163">
        <v>70166</v>
      </c>
      <c r="G11" s="164"/>
      <c r="H11" s="165"/>
    </row>
    <row r="12" spans="1:8" x14ac:dyDescent="0.15">
      <c r="A12" s="166"/>
      <c r="B12" s="167"/>
      <c r="C12" s="174"/>
      <c r="D12" s="169">
        <v>37308</v>
      </c>
      <c r="E12" s="170"/>
      <c r="F12" s="171">
        <v>36115</v>
      </c>
      <c r="G12" s="172"/>
      <c r="H12" s="173"/>
    </row>
    <row r="13" spans="1:8" x14ac:dyDescent="0.15">
      <c r="A13" s="154"/>
      <c r="B13" s="159"/>
      <c r="C13" s="175"/>
      <c r="D13" s="176">
        <v>104601</v>
      </c>
      <c r="E13" s="177"/>
      <c r="F13" s="178">
        <v>73906</v>
      </c>
      <c r="G13" s="179"/>
      <c r="H13" s="165"/>
    </row>
    <row r="14" spans="1:8" x14ac:dyDescent="0.15">
      <c r="A14" s="166"/>
      <c r="B14" s="167"/>
      <c r="C14" s="168"/>
      <c r="D14" s="169">
        <v>48428</v>
      </c>
      <c r="E14" s="170"/>
      <c r="F14" s="171">
        <v>37464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6.06</v>
      </c>
      <c r="C19" s="180">
        <f>ROUND(VALUE(SUBSTITUTE(実質収支比率等に係る経年分析!G$48,"▲","-")),2)</f>
        <v>6.41</v>
      </c>
      <c r="D19" s="180">
        <f>ROUND(VALUE(SUBSTITUTE(実質収支比率等に係る経年分析!H$48,"▲","-")),2)</f>
        <v>5.89</v>
      </c>
      <c r="E19" s="180">
        <f>ROUND(VALUE(SUBSTITUTE(実質収支比率等に係る経年分析!I$48,"▲","-")),2)</f>
        <v>4.79</v>
      </c>
      <c r="F19" s="180">
        <f>ROUND(VALUE(SUBSTITUTE(実質収支比率等に係る経年分析!J$48,"▲","-")),2)</f>
        <v>6.96</v>
      </c>
    </row>
    <row r="20" spans="1:11" x14ac:dyDescent="0.15">
      <c r="A20" s="180" t="s">
        <v>55</v>
      </c>
      <c r="B20" s="180">
        <f>ROUND(VALUE(SUBSTITUTE(実質収支比率等に係る経年分析!F$47,"▲","-")),2)</f>
        <v>35.51</v>
      </c>
      <c r="C20" s="180">
        <f>ROUND(VALUE(SUBSTITUTE(実質収支比率等に係る経年分析!G$47,"▲","-")),2)</f>
        <v>34.340000000000003</v>
      </c>
      <c r="D20" s="180">
        <f>ROUND(VALUE(SUBSTITUTE(実質収支比率等に係る経年分析!H$47,"▲","-")),2)</f>
        <v>34.01</v>
      </c>
      <c r="E20" s="180">
        <f>ROUND(VALUE(SUBSTITUTE(実質収支比率等に係る経年分析!I$47,"▲","-")),2)</f>
        <v>32.25</v>
      </c>
      <c r="F20" s="180">
        <f>ROUND(VALUE(SUBSTITUTE(実質収支比率等に係る経年分析!J$47,"▲","-")),2)</f>
        <v>29.45</v>
      </c>
    </row>
    <row r="21" spans="1:11" x14ac:dyDescent="0.15">
      <c r="A21" s="180" t="s">
        <v>56</v>
      </c>
      <c r="B21" s="180">
        <f>IF(ISNUMBER(VALUE(SUBSTITUTE(実質収支比率等に係る経年分析!F$49,"▲","-"))),ROUND(VALUE(SUBSTITUTE(実質収支比率等に係る経年分析!F$49,"▲","-")),2),NA())</f>
        <v>2.13</v>
      </c>
      <c r="C21" s="180">
        <f>IF(ISNUMBER(VALUE(SUBSTITUTE(実質収支比率等に係る経年分析!G$49,"▲","-"))),ROUND(VALUE(SUBSTITUTE(実質収支比率等に係る経年分析!G$49,"▲","-")),2),NA())</f>
        <v>-1.4</v>
      </c>
      <c r="D21" s="180">
        <f>IF(ISNUMBER(VALUE(SUBSTITUTE(実質収支比率等に係る経年分析!H$49,"▲","-"))),ROUND(VALUE(SUBSTITUTE(実質収支比率等に係る経年分析!H$49,"▲","-")),2),NA())</f>
        <v>-1.34</v>
      </c>
      <c r="E21" s="180">
        <f>IF(ISNUMBER(VALUE(SUBSTITUTE(実質収支比率等に係る経年分析!I$49,"▲","-"))),ROUND(VALUE(SUBSTITUTE(実質収支比率等に係る経年分析!I$49,"▲","-")),2),NA())</f>
        <v>-3.21</v>
      </c>
      <c r="F21" s="180">
        <f>IF(ISNUMBER(VALUE(SUBSTITUTE(実質収支比率等に係る経年分析!J$49,"▲","-"))),ROUND(VALUE(SUBSTITUTE(実質収支比率等に係る経年分析!J$49,"▲","-")),2),NA())</f>
        <v>-0.37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0.05</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玉名市浄化槽整備事業特別会計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九州新幹線渇水等被害対策事業特別会計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0.14000000000000001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玉名市農業集落排水事業会計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0.88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15">
      <c r="A32" s="181" t="str">
        <f>IF(連結実質赤字比率に係る赤字・黒字の構成分析!C$38="",NA(),連結実質赤字比率に係る赤字・黒字の構成分析!C$38)</f>
        <v>玉名市介護保険事業特別会計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2.14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1.69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1.32</v>
      </c>
    </row>
    <row r="33" spans="1:16" x14ac:dyDescent="0.15">
      <c r="A33" s="181" t="str">
        <f>IF(連結実質赤字比率に係る赤字・黒字の構成分析!C$37="",NA(),連結実質赤字比率に係る赤字・黒字の構成分析!C$37)</f>
        <v>玉名市国民健康保険事業特別会計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2.72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2.91</v>
      </c>
    </row>
    <row r="34" spans="1:16" x14ac:dyDescent="0.15">
      <c r="A34" s="181" t="str">
        <f>IF(連結実質赤字比率に係る赤字・黒字の構成分析!C$36="",NA(),連結実質赤字比率に係る赤字・黒字の構成分析!C$36)</f>
        <v>玉名市公共下水道事業会計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7.88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6.84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6.28</v>
      </c>
    </row>
    <row r="35" spans="1:16" x14ac:dyDescent="0.15">
      <c r="A35" s="181" t="str">
        <f>IF(連結実質赤字比率に係る赤字・黒字の構成分析!C$35="",NA(),連結実質赤字比率に係る赤字・黒字の構成分析!C$35)</f>
        <v>玉名市水道事業会計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6.74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5.91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6.33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6.77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2952</v>
      </c>
      <c r="E42" s="182"/>
      <c r="F42" s="182"/>
      <c r="G42" s="182">
        <f>'実質公債費比率（分子）の構造'!L$52</f>
        <v>2955</v>
      </c>
      <c r="H42" s="182"/>
      <c r="I42" s="182"/>
      <c r="J42" s="182">
        <f>'実質公債費比率（分子）の構造'!M$52</f>
        <v>3032</v>
      </c>
      <c r="K42" s="182"/>
      <c r="L42" s="182"/>
      <c r="M42" s="182">
        <f>'実質公債費比率（分子）の構造'!N$52</f>
        <v>3132</v>
      </c>
      <c r="N42" s="182"/>
      <c r="O42" s="182"/>
      <c r="P42" s="182">
        <f>'実質公債費比率（分子）の構造'!O$52</f>
        <v>3228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14</v>
      </c>
      <c r="C44" s="182"/>
      <c r="D44" s="182"/>
      <c r="E44" s="182">
        <f>'実質公債費比率（分子）の構造'!L$50</f>
        <v>12</v>
      </c>
      <c r="F44" s="182"/>
      <c r="G44" s="182"/>
      <c r="H44" s="182">
        <f>'実質公債費比率（分子）の構造'!M$50</f>
        <v>10</v>
      </c>
      <c r="I44" s="182"/>
      <c r="J44" s="182"/>
      <c r="K44" s="182">
        <f>'実質公債費比率（分子）の構造'!N$50</f>
        <v>7</v>
      </c>
      <c r="L44" s="182"/>
      <c r="M44" s="182"/>
      <c r="N44" s="182">
        <f>'実質公債費比率（分子）の構造'!O$50</f>
        <v>5</v>
      </c>
      <c r="O44" s="182"/>
      <c r="P44" s="182"/>
    </row>
    <row r="45" spans="1:16" x14ac:dyDescent="0.15">
      <c r="A45" s="182" t="s">
        <v>66</v>
      </c>
      <c r="B45" s="182">
        <f>'実質公債費比率（分子）の構造'!K$49</f>
        <v>206</v>
      </c>
      <c r="C45" s="182"/>
      <c r="D45" s="182"/>
      <c r="E45" s="182">
        <f>'実質公債費比率（分子）の構造'!L$49</f>
        <v>240</v>
      </c>
      <c r="F45" s="182"/>
      <c r="G45" s="182"/>
      <c r="H45" s="182">
        <f>'実質公債費比率（分子）の構造'!M$49</f>
        <v>187</v>
      </c>
      <c r="I45" s="182"/>
      <c r="J45" s="182"/>
      <c r="K45" s="182">
        <f>'実質公債費比率（分子）の構造'!N$49</f>
        <v>116</v>
      </c>
      <c r="L45" s="182"/>
      <c r="M45" s="182"/>
      <c r="N45" s="182">
        <f>'実質公債費比率（分子）の構造'!O$49</f>
        <v>115</v>
      </c>
      <c r="O45" s="182"/>
      <c r="P45" s="182"/>
    </row>
    <row r="46" spans="1:16" x14ac:dyDescent="0.15">
      <c r="A46" s="182" t="s">
        <v>67</v>
      </c>
      <c r="B46" s="182">
        <f>'実質公債費比率（分子）の構造'!K$48</f>
        <v>632</v>
      </c>
      <c r="C46" s="182"/>
      <c r="D46" s="182"/>
      <c r="E46" s="182">
        <f>'実質公債費比率（分子）の構造'!L$48</f>
        <v>658</v>
      </c>
      <c r="F46" s="182"/>
      <c r="G46" s="182"/>
      <c r="H46" s="182">
        <f>'実質公債費比率（分子）の構造'!M$48</f>
        <v>665</v>
      </c>
      <c r="I46" s="182"/>
      <c r="J46" s="182"/>
      <c r="K46" s="182">
        <f>'実質公債費比率（分子）の構造'!N$48</f>
        <v>614</v>
      </c>
      <c r="L46" s="182"/>
      <c r="M46" s="182"/>
      <c r="N46" s="182">
        <f>'実質公債費比率（分子）の構造'!O$48</f>
        <v>594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3358</v>
      </c>
      <c r="C49" s="182"/>
      <c r="D49" s="182"/>
      <c r="E49" s="182">
        <f>'実質公債費比率（分子）の構造'!L$45</f>
        <v>3308</v>
      </c>
      <c r="F49" s="182"/>
      <c r="G49" s="182"/>
      <c r="H49" s="182">
        <f>'実質公債費比率（分子）の構造'!M$45</f>
        <v>3436</v>
      </c>
      <c r="I49" s="182"/>
      <c r="J49" s="182"/>
      <c r="K49" s="182">
        <f>'実質公債費比率（分子）の構造'!N$45</f>
        <v>3560</v>
      </c>
      <c r="L49" s="182"/>
      <c r="M49" s="182"/>
      <c r="N49" s="182">
        <f>'実質公債費比率（分子）の構造'!O$45</f>
        <v>3727</v>
      </c>
      <c r="O49" s="182"/>
      <c r="P49" s="182"/>
    </row>
    <row r="50" spans="1:16" x14ac:dyDescent="0.15">
      <c r="A50" s="182" t="s">
        <v>71</v>
      </c>
      <c r="B50" s="182" t="e">
        <f>NA()</f>
        <v>#N/A</v>
      </c>
      <c r="C50" s="182">
        <f>IF(ISNUMBER('実質公債費比率（分子）の構造'!K$53),'実質公債費比率（分子）の構造'!K$53,NA())</f>
        <v>1258</v>
      </c>
      <c r="D50" s="182" t="e">
        <f>NA()</f>
        <v>#N/A</v>
      </c>
      <c r="E50" s="182" t="e">
        <f>NA()</f>
        <v>#N/A</v>
      </c>
      <c r="F50" s="182">
        <f>IF(ISNUMBER('実質公債費比率（分子）の構造'!L$53),'実質公債費比率（分子）の構造'!L$53,NA())</f>
        <v>1263</v>
      </c>
      <c r="G50" s="182" t="e">
        <f>NA()</f>
        <v>#N/A</v>
      </c>
      <c r="H50" s="182" t="e">
        <f>NA()</f>
        <v>#N/A</v>
      </c>
      <c r="I50" s="182">
        <f>IF(ISNUMBER('実質公債費比率（分子）の構造'!M$53),'実質公債費比率（分子）の構造'!M$53,NA())</f>
        <v>1266</v>
      </c>
      <c r="J50" s="182" t="e">
        <f>NA()</f>
        <v>#N/A</v>
      </c>
      <c r="K50" s="182" t="e">
        <f>NA()</f>
        <v>#N/A</v>
      </c>
      <c r="L50" s="182">
        <f>IF(ISNUMBER('実質公債費比率（分子）の構造'!N$53),'実質公債費比率（分子）の構造'!N$53,NA())</f>
        <v>1165</v>
      </c>
      <c r="M50" s="182" t="e">
        <f>NA()</f>
        <v>#N/A</v>
      </c>
      <c r="N50" s="182" t="e">
        <f>NA()</f>
        <v>#N/A</v>
      </c>
      <c r="O50" s="182">
        <f>IF(ISNUMBER('実質公債費比率（分子）の構造'!O$53),'実質公債費比率（分子）の構造'!O$53,NA())</f>
        <v>1213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28263</v>
      </c>
      <c r="E56" s="181"/>
      <c r="F56" s="181"/>
      <c r="G56" s="181">
        <f>'将来負担比率（分子）の構造'!J$52</f>
        <v>29867</v>
      </c>
      <c r="H56" s="181"/>
      <c r="I56" s="181"/>
      <c r="J56" s="181">
        <f>'将来負担比率（分子）の構造'!K$52</f>
        <v>31858</v>
      </c>
      <c r="K56" s="181"/>
      <c r="L56" s="181"/>
      <c r="M56" s="181">
        <f>'将来負担比率（分子）の構造'!L$52</f>
        <v>32746</v>
      </c>
      <c r="N56" s="181"/>
      <c r="O56" s="181"/>
      <c r="P56" s="181">
        <f>'将来負担比率（分子）の構造'!M$52</f>
        <v>36115</v>
      </c>
    </row>
    <row r="57" spans="1:16" x14ac:dyDescent="0.15">
      <c r="A57" s="181" t="s">
        <v>42</v>
      </c>
      <c r="B57" s="181"/>
      <c r="C57" s="181"/>
      <c r="D57" s="181">
        <f>'将来負担比率（分子）の構造'!I$51</f>
        <v>5817</v>
      </c>
      <c r="E57" s="181"/>
      <c r="F57" s="181"/>
      <c r="G57" s="181">
        <f>'将来負担比率（分子）の構造'!J$51</f>
        <v>1524</v>
      </c>
      <c r="H57" s="181"/>
      <c r="I57" s="181"/>
      <c r="J57" s="181">
        <f>'将来負担比率（分子）の構造'!K$51</f>
        <v>2018</v>
      </c>
      <c r="K57" s="181"/>
      <c r="L57" s="181"/>
      <c r="M57" s="181">
        <f>'将来負担比率（分子）の構造'!L$51</f>
        <v>2175</v>
      </c>
      <c r="N57" s="181"/>
      <c r="O57" s="181"/>
      <c r="P57" s="181">
        <f>'将来負担比率（分子）の構造'!M$51</f>
        <v>2211</v>
      </c>
    </row>
    <row r="58" spans="1:16" x14ac:dyDescent="0.15">
      <c r="A58" s="181" t="s">
        <v>41</v>
      </c>
      <c r="B58" s="181"/>
      <c r="C58" s="181"/>
      <c r="D58" s="181">
        <f>'将来負担比率（分子）の構造'!I$50</f>
        <v>9577</v>
      </c>
      <c r="E58" s="181"/>
      <c r="F58" s="181"/>
      <c r="G58" s="181">
        <f>'将来負担比率（分子）の構造'!J$50</f>
        <v>9284</v>
      </c>
      <c r="H58" s="181"/>
      <c r="I58" s="181"/>
      <c r="J58" s="181">
        <f>'将来負担比率（分子）の構造'!K$50</f>
        <v>9889</v>
      </c>
      <c r="K58" s="181"/>
      <c r="L58" s="181"/>
      <c r="M58" s="181">
        <f>'将来負担比率（分子）の構造'!L$50</f>
        <v>9546</v>
      </c>
      <c r="N58" s="181"/>
      <c r="O58" s="181"/>
      <c r="P58" s="181">
        <f>'将来負担比率（分子）の構造'!M$50</f>
        <v>8311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3743</v>
      </c>
      <c r="C62" s="181"/>
      <c r="D62" s="181"/>
      <c r="E62" s="181">
        <f>'将来負担比率（分子）の構造'!J$45</f>
        <v>2286</v>
      </c>
      <c r="F62" s="181"/>
      <c r="G62" s="181"/>
      <c r="H62" s="181">
        <f>'将来負担比率（分子）の構造'!K$45</f>
        <v>2077</v>
      </c>
      <c r="I62" s="181"/>
      <c r="J62" s="181"/>
      <c r="K62" s="181">
        <f>'将来負担比率（分子）の構造'!L$45</f>
        <v>1866</v>
      </c>
      <c r="L62" s="181"/>
      <c r="M62" s="181"/>
      <c r="N62" s="181">
        <f>'将来負担比率（分子）の構造'!M$45</f>
        <v>1727</v>
      </c>
      <c r="O62" s="181"/>
      <c r="P62" s="181"/>
    </row>
    <row r="63" spans="1:16" x14ac:dyDescent="0.15">
      <c r="A63" s="181" t="s">
        <v>34</v>
      </c>
      <c r="B63" s="181">
        <f>'将来負担比率（分子）の構造'!I$44</f>
        <v>1861</v>
      </c>
      <c r="C63" s="181"/>
      <c r="D63" s="181"/>
      <c r="E63" s="181">
        <f>'将来負担比率（分子）の構造'!J$44</f>
        <v>1982</v>
      </c>
      <c r="F63" s="181"/>
      <c r="G63" s="181"/>
      <c r="H63" s="181">
        <f>'将来負担比率（分子）の構造'!K$44</f>
        <v>1486</v>
      </c>
      <c r="I63" s="181"/>
      <c r="J63" s="181"/>
      <c r="K63" s="181">
        <f>'将来負担比率（分子）の構造'!L$44</f>
        <v>1845</v>
      </c>
      <c r="L63" s="181"/>
      <c r="M63" s="181"/>
      <c r="N63" s="181">
        <f>'将来負担比率（分子）の構造'!M$44</f>
        <v>3131</v>
      </c>
      <c r="O63" s="181"/>
      <c r="P63" s="181"/>
    </row>
    <row r="64" spans="1:16" x14ac:dyDescent="0.15">
      <c r="A64" s="181" t="s">
        <v>33</v>
      </c>
      <c r="B64" s="181">
        <f>'将来負担比率（分子）の構造'!I$43</f>
        <v>9072</v>
      </c>
      <c r="C64" s="181"/>
      <c r="D64" s="181"/>
      <c r="E64" s="181">
        <f>'将来負担比率（分子）の構造'!J$43</f>
        <v>7665</v>
      </c>
      <c r="F64" s="181"/>
      <c r="G64" s="181"/>
      <c r="H64" s="181">
        <f>'将来負担比率（分子）の構造'!K$43</f>
        <v>7333</v>
      </c>
      <c r="I64" s="181"/>
      <c r="J64" s="181"/>
      <c r="K64" s="181">
        <f>'将来負担比率（分子）の構造'!L$43</f>
        <v>7145</v>
      </c>
      <c r="L64" s="181"/>
      <c r="M64" s="181"/>
      <c r="N64" s="181">
        <f>'将来負担比率（分子）の構造'!M$43</f>
        <v>6628</v>
      </c>
      <c r="O64" s="181"/>
      <c r="P64" s="181"/>
    </row>
    <row r="65" spans="1:16" x14ac:dyDescent="0.15">
      <c r="A65" s="181" t="s">
        <v>32</v>
      </c>
      <c r="B65" s="181">
        <f>'将来負担比率（分子）の構造'!I$42</f>
        <v>31</v>
      </c>
      <c r="C65" s="181"/>
      <c r="D65" s="181"/>
      <c r="E65" s="181">
        <f>'将来負担比率（分子）の構造'!J$42</f>
        <v>20</v>
      </c>
      <c r="F65" s="181"/>
      <c r="G65" s="181"/>
      <c r="H65" s="181">
        <f>'将来負担比率（分子）の構造'!K$42</f>
        <v>13</v>
      </c>
      <c r="I65" s="181"/>
      <c r="J65" s="181"/>
      <c r="K65" s="181">
        <f>'将来負担比率（分子）の構造'!L$42</f>
        <v>6</v>
      </c>
      <c r="L65" s="181"/>
      <c r="M65" s="181"/>
      <c r="N65" s="181">
        <f>'将来負担比率（分子）の構造'!M$42</f>
        <v>2</v>
      </c>
      <c r="O65" s="181"/>
      <c r="P65" s="181"/>
    </row>
    <row r="66" spans="1:16" x14ac:dyDescent="0.15">
      <c r="A66" s="181" t="s">
        <v>31</v>
      </c>
      <c r="B66" s="181">
        <f>'将来負担比率（分子）の構造'!I$41</f>
        <v>30335</v>
      </c>
      <c r="C66" s="181"/>
      <c r="D66" s="181"/>
      <c r="E66" s="181">
        <f>'将来負担比率（分子）の構造'!J$41</f>
        <v>31124</v>
      </c>
      <c r="F66" s="181"/>
      <c r="G66" s="181"/>
      <c r="H66" s="181">
        <f>'将来負担比率（分子）の構造'!K$41</f>
        <v>33742</v>
      </c>
      <c r="I66" s="181"/>
      <c r="J66" s="181"/>
      <c r="K66" s="181">
        <f>'将来負担比率（分子）の構造'!L$41</f>
        <v>34582</v>
      </c>
      <c r="L66" s="181"/>
      <c r="M66" s="181"/>
      <c r="N66" s="181">
        <f>'将来負担比率（分子）の構造'!M$41</f>
        <v>35204</v>
      </c>
      <c r="O66" s="181"/>
      <c r="P66" s="181"/>
    </row>
    <row r="67" spans="1:16" x14ac:dyDescent="0.15">
      <c r="A67" s="181" t="s">
        <v>75</v>
      </c>
      <c r="B67" s="181" t="e">
        <f>NA()</f>
        <v>#N/A</v>
      </c>
      <c r="C67" s="181">
        <f>IF(ISNUMBER('将来負担比率（分子）の構造'!I$53), IF('将来負担比率（分子）の構造'!I$53 &lt; 0, 0, '将来負担比率（分子）の構造'!I$53), NA())</f>
        <v>1387</v>
      </c>
      <c r="D67" s="181" t="e">
        <f>NA()</f>
        <v>#N/A</v>
      </c>
      <c r="E67" s="181" t="e">
        <f>NA()</f>
        <v>#N/A</v>
      </c>
      <c r="F67" s="181">
        <f>IF(ISNUMBER('将来負担比率（分子）の構造'!J$53), IF('将来負担比率（分子）の構造'!J$53 &lt; 0, 0, '将来負担比率（分子）の構造'!J$53), NA())</f>
        <v>2401</v>
      </c>
      <c r="G67" s="181" t="e">
        <f>NA()</f>
        <v>#N/A</v>
      </c>
      <c r="H67" s="181" t="e">
        <f>NA()</f>
        <v>#N/A</v>
      </c>
      <c r="I67" s="181">
        <f>IF(ISNUMBER('将来負担比率（分子）の構造'!K$53), IF('将来負担比率（分子）の構造'!K$53 &lt; 0, 0, '将来負担比率（分子）の構造'!K$53), NA())</f>
        <v>886</v>
      </c>
      <c r="J67" s="181" t="e">
        <f>NA()</f>
        <v>#N/A</v>
      </c>
      <c r="K67" s="181" t="e">
        <f>NA()</f>
        <v>#N/A</v>
      </c>
      <c r="L67" s="181">
        <f>IF(ISNUMBER('将来負担比率（分子）の構造'!L$53), IF('将来負担比率（分子）の構造'!L$53 &lt; 0, 0, '将来負担比率（分子）の構造'!L$53), NA())</f>
        <v>977</v>
      </c>
      <c r="M67" s="181" t="e">
        <f>NA()</f>
        <v>#N/A</v>
      </c>
      <c r="N67" s="181" t="e">
        <f>NA()</f>
        <v>#N/A</v>
      </c>
      <c r="O67" s="181">
        <f>IF(ISNUMBER('将来負担比率（分子）の構造'!M$53), IF('将来負担比率（分子）の構造'!M$53 &lt; 0, 0, '将来負担比率（分子）の構造'!M$53), NA())</f>
        <v>54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6080</v>
      </c>
      <c r="C72" s="185">
        <f>基金残高に係る経年分析!G55</f>
        <v>5716</v>
      </c>
      <c r="D72" s="185">
        <f>基金残高に係る経年分析!H55</f>
        <v>5257</v>
      </c>
    </row>
    <row r="73" spans="1:16" x14ac:dyDescent="0.15">
      <c r="A73" s="184" t="s">
        <v>78</v>
      </c>
      <c r="B73" s="185">
        <f>基金残高に係る経年分析!F56</f>
        <v>1378</v>
      </c>
      <c r="C73" s="185">
        <f>基金残高に係る経年分析!G56</f>
        <v>1384</v>
      </c>
      <c r="D73" s="185">
        <f>基金残高に係る経年分析!H56</f>
        <v>1089</v>
      </c>
    </row>
    <row r="74" spans="1:16" x14ac:dyDescent="0.15">
      <c r="A74" s="184" t="s">
        <v>79</v>
      </c>
      <c r="B74" s="185">
        <f>基金残高に係る経年分析!F57</f>
        <v>3942</v>
      </c>
      <c r="C74" s="185">
        <f>基金残高に係る経年分析!G57</f>
        <v>3539</v>
      </c>
      <c r="D74" s="185">
        <f>基金残高に係る経年分析!H57</f>
        <v>2828</v>
      </c>
    </row>
  </sheetData>
  <sheetProtection algorithmName="SHA-512" hashValue="4yf9xoDy9zxowQbisNPJooXgyOjMdfGmFK6IBWUE68C+penzrgEWh7En67kgkFrn/6MoGwPbmN0MGriQFLDo3w==" saltValue="GmrdwLJd3tCBEeQi7Jf5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7116134</v>
      </c>
      <c r="S5" s="696"/>
      <c r="T5" s="696"/>
      <c r="U5" s="696"/>
      <c r="V5" s="696"/>
      <c r="W5" s="696"/>
      <c r="X5" s="696"/>
      <c r="Y5" s="739"/>
      <c r="Z5" s="757">
        <v>20</v>
      </c>
      <c r="AA5" s="757"/>
      <c r="AB5" s="757"/>
      <c r="AC5" s="757"/>
      <c r="AD5" s="758">
        <v>6957527</v>
      </c>
      <c r="AE5" s="758"/>
      <c r="AF5" s="758"/>
      <c r="AG5" s="758"/>
      <c r="AH5" s="758"/>
      <c r="AI5" s="758"/>
      <c r="AJ5" s="758"/>
      <c r="AK5" s="758"/>
      <c r="AL5" s="740">
        <v>40.1</v>
      </c>
      <c r="AM5" s="711"/>
      <c r="AN5" s="711"/>
      <c r="AO5" s="741"/>
      <c r="AP5" s="706" t="s">
        <v>225</v>
      </c>
      <c r="AQ5" s="707"/>
      <c r="AR5" s="707"/>
      <c r="AS5" s="707"/>
      <c r="AT5" s="707"/>
      <c r="AU5" s="707"/>
      <c r="AV5" s="707"/>
      <c r="AW5" s="707"/>
      <c r="AX5" s="707"/>
      <c r="AY5" s="707"/>
      <c r="AZ5" s="707"/>
      <c r="BA5" s="707"/>
      <c r="BB5" s="707"/>
      <c r="BC5" s="707"/>
      <c r="BD5" s="707"/>
      <c r="BE5" s="707"/>
      <c r="BF5" s="708"/>
      <c r="BG5" s="640">
        <v>6944128</v>
      </c>
      <c r="BH5" s="641"/>
      <c r="BI5" s="641"/>
      <c r="BJ5" s="641"/>
      <c r="BK5" s="641"/>
      <c r="BL5" s="641"/>
      <c r="BM5" s="641"/>
      <c r="BN5" s="642"/>
      <c r="BO5" s="677">
        <v>97.6</v>
      </c>
      <c r="BP5" s="677"/>
      <c r="BQ5" s="677"/>
      <c r="BR5" s="677"/>
      <c r="BS5" s="678">
        <v>117295</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278348</v>
      </c>
      <c r="S6" s="641"/>
      <c r="T6" s="641"/>
      <c r="U6" s="641"/>
      <c r="V6" s="641"/>
      <c r="W6" s="641"/>
      <c r="X6" s="641"/>
      <c r="Y6" s="642"/>
      <c r="Z6" s="677">
        <v>0.8</v>
      </c>
      <c r="AA6" s="677"/>
      <c r="AB6" s="677"/>
      <c r="AC6" s="677"/>
      <c r="AD6" s="678">
        <v>278348</v>
      </c>
      <c r="AE6" s="678"/>
      <c r="AF6" s="678"/>
      <c r="AG6" s="678"/>
      <c r="AH6" s="678"/>
      <c r="AI6" s="678"/>
      <c r="AJ6" s="678"/>
      <c r="AK6" s="678"/>
      <c r="AL6" s="643">
        <v>1.6</v>
      </c>
      <c r="AM6" s="644"/>
      <c r="AN6" s="644"/>
      <c r="AO6" s="679"/>
      <c r="AP6" s="637" t="s">
        <v>230</v>
      </c>
      <c r="AQ6" s="638"/>
      <c r="AR6" s="638"/>
      <c r="AS6" s="638"/>
      <c r="AT6" s="638"/>
      <c r="AU6" s="638"/>
      <c r="AV6" s="638"/>
      <c r="AW6" s="638"/>
      <c r="AX6" s="638"/>
      <c r="AY6" s="638"/>
      <c r="AZ6" s="638"/>
      <c r="BA6" s="638"/>
      <c r="BB6" s="638"/>
      <c r="BC6" s="638"/>
      <c r="BD6" s="638"/>
      <c r="BE6" s="638"/>
      <c r="BF6" s="639"/>
      <c r="BG6" s="640">
        <v>6944128</v>
      </c>
      <c r="BH6" s="641"/>
      <c r="BI6" s="641"/>
      <c r="BJ6" s="641"/>
      <c r="BK6" s="641"/>
      <c r="BL6" s="641"/>
      <c r="BM6" s="641"/>
      <c r="BN6" s="642"/>
      <c r="BO6" s="677">
        <v>97.6</v>
      </c>
      <c r="BP6" s="677"/>
      <c r="BQ6" s="677"/>
      <c r="BR6" s="677"/>
      <c r="BS6" s="678">
        <v>117295</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233433</v>
      </c>
      <c r="CS6" s="641"/>
      <c r="CT6" s="641"/>
      <c r="CU6" s="641"/>
      <c r="CV6" s="641"/>
      <c r="CW6" s="641"/>
      <c r="CX6" s="641"/>
      <c r="CY6" s="642"/>
      <c r="CZ6" s="740">
        <v>0.7</v>
      </c>
      <c r="DA6" s="711"/>
      <c r="DB6" s="711"/>
      <c r="DC6" s="743"/>
      <c r="DD6" s="646" t="s">
        <v>232</v>
      </c>
      <c r="DE6" s="641"/>
      <c r="DF6" s="641"/>
      <c r="DG6" s="641"/>
      <c r="DH6" s="641"/>
      <c r="DI6" s="641"/>
      <c r="DJ6" s="641"/>
      <c r="DK6" s="641"/>
      <c r="DL6" s="641"/>
      <c r="DM6" s="641"/>
      <c r="DN6" s="641"/>
      <c r="DO6" s="641"/>
      <c r="DP6" s="642"/>
      <c r="DQ6" s="646">
        <v>233433</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3907</v>
      </c>
      <c r="S7" s="641"/>
      <c r="T7" s="641"/>
      <c r="U7" s="641"/>
      <c r="V7" s="641"/>
      <c r="W7" s="641"/>
      <c r="X7" s="641"/>
      <c r="Y7" s="642"/>
      <c r="Z7" s="677">
        <v>0</v>
      </c>
      <c r="AA7" s="677"/>
      <c r="AB7" s="677"/>
      <c r="AC7" s="677"/>
      <c r="AD7" s="678">
        <v>3907</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3150383</v>
      </c>
      <c r="BH7" s="641"/>
      <c r="BI7" s="641"/>
      <c r="BJ7" s="641"/>
      <c r="BK7" s="641"/>
      <c r="BL7" s="641"/>
      <c r="BM7" s="641"/>
      <c r="BN7" s="642"/>
      <c r="BO7" s="677">
        <v>44.3</v>
      </c>
      <c r="BP7" s="677"/>
      <c r="BQ7" s="677"/>
      <c r="BR7" s="677"/>
      <c r="BS7" s="678">
        <v>117295</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5746410</v>
      </c>
      <c r="CS7" s="641"/>
      <c r="CT7" s="641"/>
      <c r="CU7" s="641"/>
      <c r="CV7" s="641"/>
      <c r="CW7" s="641"/>
      <c r="CX7" s="641"/>
      <c r="CY7" s="642"/>
      <c r="CZ7" s="677">
        <v>16.8</v>
      </c>
      <c r="DA7" s="677"/>
      <c r="DB7" s="677"/>
      <c r="DC7" s="677"/>
      <c r="DD7" s="646">
        <v>2591688</v>
      </c>
      <c r="DE7" s="641"/>
      <c r="DF7" s="641"/>
      <c r="DG7" s="641"/>
      <c r="DH7" s="641"/>
      <c r="DI7" s="641"/>
      <c r="DJ7" s="641"/>
      <c r="DK7" s="641"/>
      <c r="DL7" s="641"/>
      <c r="DM7" s="641"/>
      <c r="DN7" s="641"/>
      <c r="DO7" s="641"/>
      <c r="DP7" s="642"/>
      <c r="DQ7" s="646">
        <v>2962196</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16185</v>
      </c>
      <c r="S8" s="641"/>
      <c r="T8" s="641"/>
      <c r="U8" s="641"/>
      <c r="V8" s="641"/>
      <c r="W8" s="641"/>
      <c r="X8" s="641"/>
      <c r="Y8" s="642"/>
      <c r="Z8" s="677">
        <v>0</v>
      </c>
      <c r="AA8" s="677"/>
      <c r="AB8" s="677"/>
      <c r="AC8" s="677"/>
      <c r="AD8" s="678">
        <v>16185</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109292</v>
      </c>
      <c r="BH8" s="641"/>
      <c r="BI8" s="641"/>
      <c r="BJ8" s="641"/>
      <c r="BK8" s="641"/>
      <c r="BL8" s="641"/>
      <c r="BM8" s="641"/>
      <c r="BN8" s="642"/>
      <c r="BO8" s="677">
        <v>1.5</v>
      </c>
      <c r="BP8" s="677"/>
      <c r="BQ8" s="677"/>
      <c r="BR8" s="677"/>
      <c r="BS8" s="646" t="s">
        <v>238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12290742</v>
      </c>
      <c r="CS8" s="641"/>
      <c r="CT8" s="641"/>
      <c r="CU8" s="641"/>
      <c r="CV8" s="641"/>
      <c r="CW8" s="641"/>
      <c r="CX8" s="641"/>
      <c r="CY8" s="642"/>
      <c r="CZ8" s="677">
        <v>35.9</v>
      </c>
      <c r="DA8" s="677"/>
      <c r="DB8" s="677"/>
      <c r="DC8" s="677"/>
      <c r="DD8" s="646">
        <v>598138</v>
      </c>
      <c r="DE8" s="641"/>
      <c r="DF8" s="641"/>
      <c r="DG8" s="641"/>
      <c r="DH8" s="641"/>
      <c r="DI8" s="641"/>
      <c r="DJ8" s="641"/>
      <c r="DK8" s="641"/>
      <c r="DL8" s="641"/>
      <c r="DM8" s="641"/>
      <c r="DN8" s="641"/>
      <c r="DO8" s="641"/>
      <c r="DP8" s="642"/>
      <c r="DQ8" s="646">
        <v>6093860</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10851</v>
      </c>
      <c r="S9" s="641"/>
      <c r="T9" s="641"/>
      <c r="U9" s="641"/>
      <c r="V9" s="641"/>
      <c r="W9" s="641"/>
      <c r="X9" s="641"/>
      <c r="Y9" s="642"/>
      <c r="Z9" s="677">
        <v>0</v>
      </c>
      <c r="AA9" s="677"/>
      <c r="AB9" s="677"/>
      <c r="AC9" s="677"/>
      <c r="AD9" s="678">
        <v>10851</v>
      </c>
      <c r="AE9" s="678"/>
      <c r="AF9" s="678"/>
      <c r="AG9" s="678"/>
      <c r="AH9" s="678"/>
      <c r="AI9" s="678"/>
      <c r="AJ9" s="678"/>
      <c r="AK9" s="678"/>
      <c r="AL9" s="643">
        <v>0.1</v>
      </c>
      <c r="AM9" s="644"/>
      <c r="AN9" s="644"/>
      <c r="AO9" s="679"/>
      <c r="AP9" s="637" t="s">
        <v>241</v>
      </c>
      <c r="AQ9" s="638"/>
      <c r="AR9" s="638"/>
      <c r="AS9" s="638"/>
      <c r="AT9" s="638"/>
      <c r="AU9" s="638"/>
      <c r="AV9" s="638"/>
      <c r="AW9" s="638"/>
      <c r="AX9" s="638"/>
      <c r="AY9" s="638"/>
      <c r="AZ9" s="638"/>
      <c r="BA9" s="638"/>
      <c r="BB9" s="638"/>
      <c r="BC9" s="638"/>
      <c r="BD9" s="638"/>
      <c r="BE9" s="638"/>
      <c r="BF9" s="639"/>
      <c r="BG9" s="640">
        <v>2449657</v>
      </c>
      <c r="BH9" s="641"/>
      <c r="BI9" s="641"/>
      <c r="BJ9" s="641"/>
      <c r="BK9" s="641"/>
      <c r="BL9" s="641"/>
      <c r="BM9" s="641"/>
      <c r="BN9" s="642"/>
      <c r="BO9" s="677">
        <v>34.4</v>
      </c>
      <c r="BP9" s="677"/>
      <c r="BQ9" s="677"/>
      <c r="BR9" s="677"/>
      <c r="BS9" s="646" t="s">
        <v>238</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2289578</v>
      </c>
      <c r="CS9" s="641"/>
      <c r="CT9" s="641"/>
      <c r="CU9" s="641"/>
      <c r="CV9" s="641"/>
      <c r="CW9" s="641"/>
      <c r="CX9" s="641"/>
      <c r="CY9" s="642"/>
      <c r="CZ9" s="677">
        <v>6.7</v>
      </c>
      <c r="DA9" s="677"/>
      <c r="DB9" s="677"/>
      <c r="DC9" s="677"/>
      <c r="DD9" s="646">
        <v>53018</v>
      </c>
      <c r="DE9" s="641"/>
      <c r="DF9" s="641"/>
      <c r="DG9" s="641"/>
      <c r="DH9" s="641"/>
      <c r="DI9" s="641"/>
      <c r="DJ9" s="641"/>
      <c r="DK9" s="641"/>
      <c r="DL9" s="641"/>
      <c r="DM9" s="641"/>
      <c r="DN9" s="641"/>
      <c r="DO9" s="641"/>
      <c r="DP9" s="642"/>
      <c r="DQ9" s="646">
        <v>2168612</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232</v>
      </c>
      <c r="S10" s="641"/>
      <c r="T10" s="641"/>
      <c r="U10" s="641"/>
      <c r="V10" s="641"/>
      <c r="W10" s="641"/>
      <c r="X10" s="641"/>
      <c r="Y10" s="642"/>
      <c r="Z10" s="677" t="s">
        <v>238</v>
      </c>
      <c r="AA10" s="677"/>
      <c r="AB10" s="677"/>
      <c r="AC10" s="677"/>
      <c r="AD10" s="678" t="s">
        <v>238</v>
      </c>
      <c r="AE10" s="678"/>
      <c r="AF10" s="678"/>
      <c r="AG10" s="678"/>
      <c r="AH10" s="678"/>
      <c r="AI10" s="678"/>
      <c r="AJ10" s="678"/>
      <c r="AK10" s="678"/>
      <c r="AL10" s="643" t="s">
        <v>232</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177660</v>
      </c>
      <c r="BH10" s="641"/>
      <c r="BI10" s="641"/>
      <c r="BJ10" s="641"/>
      <c r="BK10" s="641"/>
      <c r="BL10" s="641"/>
      <c r="BM10" s="641"/>
      <c r="BN10" s="642"/>
      <c r="BO10" s="677">
        <v>2.5</v>
      </c>
      <c r="BP10" s="677"/>
      <c r="BQ10" s="677"/>
      <c r="BR10" s="677"/>
      <c r="BS10" s="646">
        <v>35282</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t="s">
        <v>238</v>
      </c>
      <c r="CS10" s="641"/>
      <c r="CT10" s="641"/>
      <c r="CU10" s="641"/>
      <c r="CV10" s="641"/>
      <c r="CW10" s="641"/>
      <c r="CX10" s="641"/>
      <c r="CY10" s="642"/>
      <c r="CZ10" s="677" t="s">
        <v>232</v>
      </c>
      <c r="DA10" s="677"/>
      <c r="DB10" s="677"/>
      <c r="DC10" s="677"/>
      <c r="DD10" s="646" t="s">
        <v>238</v>
      </c>
      <c r="DE10" s="641"/>
      <c r="DF10" s="641"/>
      <c r="DG10" s="641"/>
      <c r="DH10" s="641"/>
      <c r="DI10" s="641"/>
      <c r="DJ10" s="641"/>
      <c r="DK10" s="641"/>
      <c r="DL10" s="641"/>
      <c r="DM10" s="641"/>
      <c r="DN10" s="641"/>
      <c r="DO10" s="641"/>
      <c r="DP10" s="642"/>
      <c r="DQ10" s="646" t="s">
        <v>232</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1119112</v>
      </c>
      <c r="S11" s="641"/>
      <c r="T11" s="641"/>
      <c r="U11" s="641"/>
      <c r="V11" s="641"/>
      <c r="W11" s="641"/>
      <c r="X11" s="641"/>
      <c r="Y11" s="642"/>
      <c r="Z11" s="643">
        <v>3.2</v>
      </c>
      <c r="AA11" s="644"/>
      <c r="AB11" s="644"/>
      <c r="AC11" s="645"/>
      <c r="AD11" s="646">
        <v>1119112</v>
      </c>
      <c r="AE11" s="641"/>
      <c r="AF11" s="641"/>
      <c r="AG11" s="641"/>
      <c r="AH11" s="641"/>
      <c r="AI11" s="641"/>
      <c r="AJ11" s="641"/>
      <c r="AK11" s="642"/>
      <c r="AL11" s="643">
        <v>6.5</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413774</v>
      </c>
      <c r="BH11" s="641"/>
      <c r="BI11" s="641"/>
      <c r="BJ11" s="641"/>
      <c r="BK11" s="641"/>
      <c r="BL11" s="641"/>
      <c r="BM11" s="641"/>
      <c r="BN11" s="642"/>
      <c r="BO11" s="677">
        <v>5.8</v>
      </c>
      <c r="BP11" s="677"/>
      <c r="BQ11" s="677"/>
      <c r="BR11" s="677"/>
      <c r="BS11" s="646">
        <v>82013</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2460489</v>
      </c>
      <c r="CS11" s="641"/>
      <c r="CT11" s="641"/>
      <c r="CU11" s="641"/>
      <c r="CV11" s="641"/>
      <c r="CW11" s="641"/>
      <c r="CX11" s="641"/>
      <c r="CY11" s="642"/>
      <c r="CZ11" s="677">
        <v>7.2</v>
      </c>
      <c r="DA11" s="677"/>
      <c r="DB11" s="677"/>
      <c r="DC11" s="677"/>
      <c r="DD11" s="646">
        <v>1696448</v>
      </c>
      <c r="DE11" s="641"/>
      <c r="DF11" s="641"/>
      <c r="DG11" s="641"/>
      <c r="DH11" s="641"/>
      <c r="DI11" s="641"/>
      <c r="DJ11" s="641"/>
      <c r="DK11" s="641"/>
      <c r="DL11" s="641"/>
      <c r="DM11" s="641"/>
      <c r="DN11" s="641"/>
      <c r="DO11" s="641"/>
      <c r="DP11" s="642"/>
      <c r="DQ11" s="646">
        <v>731786</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v>19057</v>
      </c>
      <c r="S12" s="641"/>
      <c r="T12" s="641"/>
      <c r="U12" s="641"/>
      <c r="V12" s="641"/>
      <c r="W12" s="641"/>
      <c r="X12" s="641"/>
      <c r="Y12" s="642"/>
      <c r="Z12" s="677">
        <v>0.1</v>
      </c>
      <c r="AA12" s="677"/>
      <c r="AB12" s="677"/>
      <c r="AC12" s="677"/>
      <c r="AD12" s="678">
        <v>19057</v>
      </c>
      <c r="AE12" s="678"/>
      <c r="AF12" s="678"/>
      <c r="AG12" s="678"/>
      <c r="AH12" s="678"/>
      <c r="AI12" s="678"/>
      <c r="AJ12" s="678"/>
      <c r="AK12" s="678"/>
      <c r="AL12" s="643">
        <v>0.1</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3104573</v>
      </c>
      <c r="BH12" s="641"/>
      <c r="BI12" s="641"/>
      <c r="BJ12" s="641"/>
      <c r="BK12" s="641"/>
      <c r="BL12" s="641"/>
      <c r="BM12" s="641"/>
      <c r="BN12" s="642"/>
      <c r="BO12" s="677">
        <v>43.6</v>
      </c>
      <c r="BP12" s="677"/>
      <c r="BQ12" s="677"/>
      <c r="BR12" s="677"/>
      <c r="BS12" s="646" t="s">
        <v>238</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876217</v>
      </c>
      <c r="CS12" s="641"/>
      <c r="CT12" s="641"/>
      <c r="CU12" s="641"/>
      <c r="CV12" s="641"/>
      <c r="CW12" s="641"/>
      <c r="CX12" s="641"/>
      <c r="CY12" s="642"/>
      <c r="CZ12" s="677">
        <v>2.6</v>
      </c>
      <c r="DA12" s="677"/>
      <c r="DB12" s="677"/>
      <c r="DC12" s="677"/>
      <c r="DD12" s="646">
        <v>8314</v>
      </c>
      <c r="DE12" s="641"/>
      <c r="DF12" s="641"/>
      <c r="DG12" s="641"/>
      <c r="DH12" s="641"/>
      <c r="DI12" s="641"/>
      <c r="DJ12" s="641"/>
      <c r="DK12" s="641"/>
      <c r="DL12" s="641"/>
      <c r="DM12" s="641"/>
      <c r="DN12" s="641"/>
      <c r="DO12" s="641"/>
      <c r="DP12" s="642"/>
      <c r="DQ12" s="646">
        <v>612799</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232</v>
      </c>
      <c r="S13" s="641"/>
      <c r="T13" s="641"/>
      <c r="U13" s="641"/>
      <c r="V13" s="641"/>
      <c r="W13" s="641"/>
      <c r="X13" s="641"/>
      <c r="Y13" s="642"/>
      <c r="Z13" s="677" t="s">
        <v>232</v>
      </c>
      <c r="AA13" s="677"/>
      <c r="AB13" s="677"/>
      <c r="AC13" s="677"/>
      <c r="AD13" s="678" t="s">
        <v>232</v>
      </c>
      <c r="AE13" s="678"/>
      <c r="AF13" s="678"/>
      <c r="AG13" s="678"/>
      <c r="AH13" s="678"/>
      <c r="AI13" s="678"/>
      <c r="AJ13" s="678"/>
      <c r="AK13" s="678"/>
      <c r="AL13" s="643" t="s">
        <v>232</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3102611</v>
      </c>
      <c r="BH13" s="641"/>
      <c r="BI13" s="641"/>
      <c r="BJ13" s="641"/>
      <c r="BK13" s="641"/>
      <c r="BL13" s="641"/>
      <c r="BM13" s="641"/>
      <c r="BN13" s="642"/>
      <c r="BO13" s="677">
        <v>43.6</v>
      </c>
      <c r="BP13" s="677"/>
      <c r="BQ13" s="677"/>
      <c r="BR13" s="677"/>
      <c r="BS13" s="646" t="s">
        <v>238</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2660718</v>
      </c>
      <c r="CS13" s="641"/>
      <c r="CT13" s="641"/>
      <c r="CU13" s="641"/>
      <c r="CV13" s="641"/>
      <c r="CW13" s="641"/>
      <c r="CX13" s="641"/>
      <c r="CY13" s="642"/>
      <c r="CZ13" s="677">
        <v>7.8</v>
      </c>
      <c r="DA13" s="677"/>
      <c r="DB13" s="677"/>
      <c r="DC13" s="677"/>
      <c r="DD13" s="646">
        <v>1289968</v>
      </c>
      <c r="DE13" s="641"/>
      <c r="DF13" s="641"/>
      <c r="DG13" s="641"/>
      <c r="DH13" s="641"/>
      <c r="DI13" s="641"/>
      <c r="DJ13" s="641"/>
      <c r="DK13" s="641"/>
      <c r="DL13" s="641"/>
      <c r="DM13" s="641"/>
      <c r="DN13" s="641"/>
      <c r="DO13" s="641"/>
      <c r="DP13" s="642"/>
      <c r="DQ13" s="646">
        <v>1506212</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34392</v>
      </c>
      <c r="S14" s="641"/>
      <c r="T14" s="641"/>
      <c r="U14" s="641"/>
      <c r="V14" s="641"/>
      <c r="W14" s="641"/>
      <c r="X14" s="641"/>
      <c r="Y14" s="642"/>
      <c r="Z14" s="677">
        <v>0.1</v>
      </c>
      <c r="AA14" s="677"/>
      <c r="AB14" s="677"/>
      <c r="AC14" s="677"/>
      <c r="AD14" s="678">
        <v>34392</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251464</v>
      </c>
      <c r="BH14" s="641"/>
      <c r="BI14" s="641"/>
      <c r="BJ14" s="641"/>
      <c r="BK14" s="641"/>
      <c r="BL14" s="641"/>
      <c r="BM14" s="641"/>
      <c r="BN14" s="642"/>
      <c r="BO14" s="677">
        <v>3.5</v>
      </c>
      <c r="BP14" s="677"/>
      <c r="BQ14" s="677"/>
      <c r="BR14" s="677"/>
      <c r="BS14" s="646" t="s">
        <v>174</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1384645</v>
      </c>
      <c r="CS14" s="641"/>
      <c r="CT14" s="641"/>
      <c r="CU14" s="641"/>
      <c r="CV14" s="641"/>
      <c r="CW14" s="641"/>
      <c r="CX14" s="641"/>
      <c r="CY14" s="642"/>
      <c r="CZ14" s="677">
        <v>4</v>
      </c>
      <c r="DA14" s="677"/>
      <c r="DB14" s="677"/>
      <c r="DC14" s="677"/>
      <c r="DD14" s="646">
        <v>390964</v>
      </c>
      <c r="DE14" s="641"/>
      <c r="DF14" s="641"/>
      <c r="DG14" s="641"/>
      <c r="DH14" s="641"/>
      <c r="DI14" s="641"/>
      <c r="DJ14" s="641"/>
      <c r="DK14" s="641"/>
      <c r="DL14" s="641"/>
      <c r="DM14" s="641"/>
      <c r="DN14" s="641"/>
      <c r="DO14" s="641"/>
      <c r="DP14" s="642"/>
      <c r="DQ14" s="646">
        <v>996458</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238</v>
      </c>
      <c r="S15" s="641"/>
      <c r="T15" s="641"/>
      <c r="U15" s="641"/>
      <c r="V15" s="641"/>
      <c r="W15" s="641"/>
      <c r="X15" s="641"/>
      <c r="Y15" s="642"/>
      <c r="Z15" s="677" t="s">
        <v>238</v>
      </c>
      <c r="AA15" s="677"/>
      <c r="AB15" s="677"/>
      <c r="AC15" s="677"/>
      <c r="AD15" s="678" t="s">
        <v>238</v>
      </c>
      <c r="AE15" s="678"/>
      <c r="AF15" s="678"/>
      <c r="AG15" s="678"/>
      <c r="AH15" s="678"/>
      <c r="AI15" s="678"/>
      <c r="AJ15" s="678"/>
      <c r="AK15" s="678"/>
      <c r="AL15" s="643" t="s">
        <v>232</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437708</v>
      </c>
      <c r="BH15" s="641"/>
      <c r="BI15" s="641"/>
      <c r="BJ15" s="641"/>
      <c r="BK15" s="641"/>
      <c r="BL15" s="641"/>
      <c r="BM15" s="641"/>
      <c r="BN15" s="642"/>
      <c r="BO15" s="677">
        <v>6.2</v>
      </c>
      <c r="BP15" s="677"/>
      <c r="BQ15" s="677"/>
      <c r="BR15" s="677"/>
      <c r="BS15" s="646" t="s">
        <v>238</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2512941</v>
      </c>
      <c r="CS15" s="641"/>
      <c r="CT15" s="641"/>
      <c r="CU15" s="641"/>
      <c r="CV15" s="641"/>
      <c r="CW15" s="641"/>
      <c r="CX15" s="641"/>
      <c r="CY15" s="642"/>
      <c r="CZ15" s="677">
        <v>7.3</v>
      </c>
      <c r="DA15" s="677"/>
      <c r="DB15" s="677"/>
      <c r="DC15" s="677"/>
      <c r="DD15" s="646">
        <v>420479</v>
      </c>
      <c r="DE15" s="641"/>
      <c r="DF15" s="641"/>
      <c r="DG15" s="641"/>
      <c r="DH15" s="641"/>
      <c r="DI15" s="641"/>
      <c r="DJ15" s="641"/>
      <c r="DK15" s="641"/>
      <c r="DL15" s="641"/>
      <c r="DM15" s="641"/>
      <c r="DN15" s="641"/>
      <c r="DO15" s="641"/>
      <c r="DP15" s="642"/>
      <c r="DQ15" s="646">
        <v>1941889</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8589</v>
      </c>
      <c r="S16" s="641"/>
      <c r="T16" s="641"/>
      <c r="U16" s="641"/>
      <c r="V16" s="641"/>
      <c r="W16" s="641"/>
      <c r="X16" s="641"/>
      <c r="Y16" s="642"/>
      <c r="Z16" s="677">
        <v>0</v>
      </c>
      <c r="AA16" s="677"/>
      <c r="AB16" s="677"/>
      <c r="AC16" s="677"/>
      <c r="AD16" s="678">
        <v>8589</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238</v>
      </c>
      <c r="BH16" s="641"/>
      <c r="BI16" s="641"/>
      <c r="BJ16" s="641"/>
      <c r="BK16" s="641"/>
      <c r="BL16" s="641"/>
      <c r="BM16" s="641"/>
      <c r="BN16" s="642"/>
      <c r="BO16" s="677" t="s">
        <v>238</v>
      </c>
      <c r="BP16" s="677"/>
      <c r="BQ16" s="677"/>
      <c r="BR16" s="677"/>
      <c r="BS16" s="646" t="s">
        <v>232</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66100</v>
      </c>
      <c r="CS16" s="641"/>
      <c r="CT16" s="641"/>
      <c r="CU16" s="641"/>
      <c r="CV16" s="641"/>
      <c r="CW16" s="641"/>
      <c r="CX16" s="641"/>
      <c r="CY16" s="642"/>
      <c r="CZ16" s="677">
        <v>0.2</v>
      </c>
      <c r="DA16" s="677"/>
      <c r="DB16" s="677"/>
      <c r="DC16" s="677"/>
      <c r="DD16" s="646" t="s">
        <v>238</v>
      </c>
      <c r="DE16" s="641"/>
      <c r="DF16" s="641"/>
      <c r="DG16" s="641"/>
      <c r="DH16" s="641"/>
      <c r="DI16" s="641"/>
      <c r="DJ16" s="641"/>
      <c r="DK16" s="641"/>
      <c r="DL16" s="641"/>
      <c r="DM16" s="641"/>
      <c r="DN16" s="641"/>
      <c r="DO16" s="641"/>
      <c r="DP16" s="642"/>
      <c r="DQ16" s="646">
        <v>56986</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121179</v>
      </c>
      <c r="S17" s="641"/>
      <c r="T17" s="641"/>
      <c r="U17" s="641"/>
      <c r="V17" s="641"/>
      <c r="W17" s="641"/>
      <c r="X17" s="641"/>
      <c r="Y17" s="642"/>
      <c r="Z17" s="677">
        <v>0.3</v>
      </c>
      <c r="AA17" s="677"/>
      <c r="AB17" s="677"/>
      <c r="AC17" s="677"/>
      <c r="AD17" s="678">
        <v>121179</v>
      </c>
      <c r="AE17" s="678"/>
      <c r="AF17" s="678"/>
      <c r="AG17" s="678"/>
      <c r="AH17" s="678"/>
      <c r="AI17" s="678"/>
      <c r="AJ17" s="678"/>
      <c r="AK17" s="678"/>
      <c r="AL17" s="643">
        <v>0.7</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238</v>
      </c>
      <c r="BH17" s="641"/>
      <c r="BI17" s="641"/>
      <c r="BJ17" s="641"/>
      <c r="BK17" s="641"/>
      <c r="BL17" s="641"/>
      <c r="BM17" s="641"/>
      <c r="BN17" s="642"/>
      <c r="BO17" s="677" t="s">
        <v>232</v>
      </c>
      <c r="BP17" s="677"/>
      <c r="BQ17" s="677"/>
      <c r="BR17" s="677"/>
      <c r="BS17" s="646" t="s">
        <v>232</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3727131</v>
      </c>
      <c r="CS17" s="641"/>
      <c r="CT17" s="641"/>
      <c r="CU17" s="641"/>
      <c r="CV17" s="641"/>
      <c r="CW17" s="641"/>
      <c r="CX17" s="641"/>
      <c r="CY17" s="642"/>
      <c r="CZ17" s="677">
        <v>10.9</v>
      </c>
      <c r="DA17" s="677"/>
      <c r="DB17" s="677"/>
      <c r="DC17" s="677"/>
      <c r="DD17" s="646" t="s">
        <v>232</v>
      </c>
      <c r="DE17" s="641"/>
      <c r="DF17" s="641"/>
      <c r="DG17" s="641"/>
      <c r="DH17" s="641"/>
      <c r="DI17" s="641"/>
      <c r="DJ17" s="641"/>
      <c r="DK17" s="641"/>
      <c r="DL17" s="641"/>
      <c r="DM17" s="641"/>
      <c r="DN17" s="641"/>
      <c r="DO17" s="641"/>
      <c r="DP17" s="642"/>
      <c r="DQ17" s="646">
        <v>3684586</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44642</v>
      </c>
      <c r="S18" s="641"/>
      <c r="T18" s="641"/>
      <c r="U18" s="641"/>
      <c r="V18" s="641"/>
      <c r="W18" s="641"/>
      <c r="X18" s="641"/>
      <c r="Y18" s="642"/>
      <c r="Z18" s="677">
        <v>0.1</v>
      </c>
      <c r="AA18" s="677"/>
      <c r="AB18" s="677"/>
      <c r="AC18" s="677"/>
      <c r="AD18" s="678">
        <v>44642</v>
      </c>
      <c r="AE18" s="678"/>
      <c r="AF18" s="678"/>
      <c r="AG18" s="678"/>
      <c r="AH18" s="678"/>
      <c r="AI18" s="678"/>
      <c r="AJ18" s="678"/>
      <c r="AK18" s="678"/>
      <c r="AL18" s="643">
        <v>0.3</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238</v>
      </c>
      <c r="BP18" s="677"/>
      <c r="BQ18" s="677"/>
      <c r="BR18" s="677"/>
      <c r="BS18" s="646" t="s">
        <v>238</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232</v>
      </c>
      <c r="CS18" s="641"/>
      <c r="CT18" s="641"/>
      <c r="CU18" s="641"/>
      <c r="CV18" s="641"/>
      <c r="CW18" s="641"/>
      <c r="CX18" s="641"/>
      <c r="CY18" s="642"/>
      <c r="CZ18" s="677" t="s">
        <v>238</v>
      </c>
      <c r="DA18" s="677"/>
      <c r="DB18" s="677"/>
      <c r="DC18" s="677"/>
      <c r="DD18" s="646" t="s">
        <v>174</v>
      </c>
      <c r="DE18" s="641"/>
      <c r="DF18" s="641"/>
      <c r="DG18" s="641"/>
      <c r="DH18" s="641"/>
      <c r="DI18" s="641"/>
      <c r="DJ18" s="641"/>
      <c r="DK18" s="641"/>
      <c r="DL18" s="641"/>
      <c r="DM18" s="641"/>
      <c r="DN18" s="641"/>
      <c r="DO18" s="641"/>
      <c r="DP18" s="642"/>
      <c r="DQ18" s="646" t="s">
        <v>232</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4520</v>
      </c>
      <c r="S19" s="641"/>
      <c r="T19" s="641"/>
      <c r="U19" s="641"/>
      <c r="V19" s="641"/>
      <c r="W19" s="641"/>
      <c r="X19" s="641"/>
      <c r="Y19" s="642"/>
      <c r="Z19" s="677">
        <v>0</v>
      </c>
      <c r="AA19" s="677"/>
      <c r="AB19" s="677"/>
      <c r="AC19" s="677"/>
      <c r="AD19" s="678">
        <v>4520</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172006</v>
      </c>
      <c r="BH19" s="641"/>
      <c r="BI19" s="641"/>
      <c r="BJ19" s="641"/>
      <c r="BK19" s="641"/>
      <c r="BL19" s="641"/>
      <c r="BM19" s="641"/>
      <c r="BN19" s="642"/>
      <c r="BO19" s="677">
        <v>2.4</v>
      </c>
      <c r="BP19" s="677"/>
      <c r="BQ19" s="677"/>
      <c r="BR19" s="677"/>
      <c r="BS19" s="646" t="s">
        <v>238</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232</v>
      </c>
      <c r="CS19" s="641"/>
      <c r="CT19" s="641"/>
      <c r="CU19" s="641"/>
      <c r="CV19" s="641"/>
      <c r="CW19" s="641"/>
      <c r="CX19" s="641"/>
      <c r="CY19" s="642"/>
      <c r="CZ19" s="677" t="s">
        <v>238</v>
      </c>
      <c r="DA19" s="677"/>
      <c r="DB19" s="677"/>
      <c r="DC19" s="677"/>
      <c r="DD19" s="646" t="s">
        <v>238</v>
      </c>
      <c r="DE19" s="641"/>
      <c r="DF19" s="641"/>
      <c r="DG19" s="641"/>
      <c r="DH19" s="641"/>
      <c r="DI19" s="641"/>
      <c r="DJ19" s="641"/>
      <c r="DK19" s="641"/>
      <c r="DL19" s="641"/>
      <c r="DM19" s="641"/>
      <c r="DN19" s="641"/>
      <c r="DO19" s="641"/>
      <c r="DP19" s="642"/>
      <c r="DQ19" s="646" t="s">
        <v>238</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1468</v>
      </c>
      <c r="S20" s="641"/>
      <c r="T20" s="641"/>
      <c r="U20" s="641"/>
      <c r="V20" s="641"/>
      <c r="W20" s="641"/>
      <c r="X20" s="641"/>
      <c r="Y20" s="642"/>
      <c r="Z20" s="677">
        <v>0</v>
      </c>
      <c r="AA20" s="677"/>
      <c r="AB20" s="677"/>
      <c r="AC20" s="677"/>
      <c r="AD20" s="678">
        <v>1468</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172006</v>
      </c>
      <c r="BH20" s="641"/>
      <c r="BI20" s="641"/>
      <c r="BJ20" s="641"/>
      <c r="BK20" s="641"/>
      <c r="BL20" s="641"/>
      <c r="BM20" s="641"/>
      <c r="BN20" s="642"/>
      <c r="BO20" s="677">
        <v>2.4</v>
      </c>
      <c r="BP20" s="677"/>
      <c r="BQ20" s="677"/>
      <c r="BR20" s="677"/>
      <c r="BS20" s="646" t="s">
        <v>238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34248404</v>
      </c>
      <c r="CS20" s="641"/>
      <c r="CT20" s="641"/>
      <c r="CU20" s="641"/>
      <c r="CV20" s="641"/>
      <c r="CW20" s="641"/>
      <c r="CX20" s="641"/>
      <c r="CY20" s="642"/>
      <c r="CZ20" s="677">
        <v>100</v>
      </c>
      <c r="DA20" s="677"/>
      <c r="DB20" s="677"/>
      <c r="DC20" s="677"/>
      <c r="DD20" s="646">
        <v>7049017</v>
      </c>
      <c r="DE20" s="641"/>
      <c r="DF20" s="641"/>
      <c r="DG20" s="641"/>
      <c r="DH20" s="641"/>
      <c r="DI20" s="641"/>
      <c r="DJ20" s="641"/>
      <c r="DK20" s="641"/>
      <c r="DL20" s="641"/>
      <c r="DM20" s="641"/>
      <c r="DN20" s="641"/>
      <c r="DO20" s="641"/>
      <c r="DP20" s="642"/>
      <c r="DQ20" s="646">
        <v>20988817</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70549</v>
      </c>
      <c r="S21" s="641"/>
      <c r="T21" s="641"/>
      <c r="U21" s="641"/>
      <c r="V21" s="641"/>
      <c r="W21" s="641"/>
      <c r="X21" s="641"/>
      <c r="Y21" s="642"/>
      <c r="Z21" s="677">
        <v>0.2</v>
      </c>
      <c r="AA21" s="677"/>
      <c r="AB21" s="677"/>
      <c r="AC21" s="677"/>
      <c r="AD21" s="678">
        <v>70549</v>
      </c>
      <c r="AE21" s="678"/>
      <c r="AF21" s="678"/>
      <c r="AG21" s="678"/>
      <c r="AH21" s="678"/>
      <c r="AI21" s="678"/>
      <c r="AJ21" s="678"/>
      <c r="AK21" s="678"/>
      <c r="AL21" s="643">
        <v>0.4</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13399</v>
      </c>
      <c r="BH21" s="641"/>
      <c r="BI21" s="641"/>
      <c r="BJ21" s="641"/>
      <c r="BK21" s="641"/>
      <c r="BL21" s="641"/>
      <c r="BM21" s="641"/>
      <c r="BN21" s="642"/>
      <c r="BO21" s="677">
        <v>0.2</v>
      </c>
      <c r="BP21" s="677"/>
      <c r="BQ21" s="677"/>
      <c r="BR21" s="677"/>
      <c r="BS21" s="646" t="s">
        <v>238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9781613</v>
      </c>
      <c r="S22" s="641"/>
      <c r="T22" s="641"/>
      <c r="U22" s="641"/>
      <c r="V22" s="641"/>
      <c r="W22" s="641"/>
      <c r="X22" s="641"/>
      <c r="Y22" s="642"/>
      <c r="Z22" s="677">
        <v>27.5</v>
      </c>
      <c r="AA22" s="677"/>
      <c r="AB22" s="677"/>
      <c r="AC22" s="677"/>
      <c r="AD22" s="678">
        <v>8759707</v>
      </c>
      <c r="AE22" s="678"/>
      <c r="AF22" s="678"/>
      <c r="AG22" s="678"/>
      <c r="AH22" s="678"/>
      <c r="AI22" s="678"/>
      <c r="AJ22" s="678"/>
      <c r="AK22" s="678"/>
      <c r="AL22" s="643">
        <v>50.5</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238</v>
      </c>
      <c r="BH22" s="641"/>
      <c r="BI22" s="641"/>
      <c r="BJ22" s="641"/>
      <c r="BK22" s="641"/>
      <c r="BL22" s="641"/>
      <c r="BM22" s="641"/>
      <c r="BN22" s="642"/>
      <c r="BO22" s="677" t="s">
        <v>232</v>
      </c>
      <c r="BP22" s="677"/>
      <c r="BQ22" s="677"/>
      <c r="BR22" s="677"/>
      <c r="BS22" s="646" t="s">
        <v>238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8759707</v>
      </c>
      <c r="S23" s="641"/>
      <c r="T23" s="641"/>
      <c r="U23" s="641"/>
      <c r="V23" s="641"/>
      <c r="W23" s="641"/>
      <c r="X23" s="641"/>
      <c r="Y23" s="642"/>
      <c r="Z23" s="677">
        <v>24.7</v>
      </c>
      <c r="AA23" s="677"/>
      <c r="AB23" s="677"/>
      <c r="AC23" s="677"/>
      <c r="AD23" s="678">
        <v>8759707</v>
      </c>
      <c r="AE23" s="678"/>
      <c r="AF23" s="678"/>
      <c r="AG23" s="678"/>
      <c r="AH23" s="678"/>
      <c r="AI23" s="678"/>
      <c r="AJ23" s="678"/>
      <c r="AK23" s="678"/>
      <c r="AL23" s="643">
        <v>50.5</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158607</v>
      </c>
      <c r="BH23" s="641"/>
      <c r="BI23" s="641"/>
      <c r="BJ23" s="641"/>
      <c r="BK23" s="641"/>
      <c r="BL23" s="641"/>
      <c r="BM23" s="641"/>
      <c r="BN23" s="642"/>
      <c r="BO23" s="677">
        <v>2.2000000000000002</v>
      </c>
      <c r="BP23" s="677"/>
      <c r="BQ23" s="677"/>
      <c r="BR23" s="677"/>
      <c r="BS23" s="646" t="s">
        <v>238</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1021906</v>
      </c>
      <c r="S24" s="641"/>
      <c r="T24" s="641"/>
      <c r="U24" s="641"/>
      <c r="V24" s="641"/>
      <c r="W24" s="641"/>
      <c r="X24" s="641"/>
      <c r="Y24" s="642"/>
      <c r="Z24" s="677">
        <v>2.9</v>
      </c>
      <c r="AA24" s="677"/>
      <c r="AB24" s="677"/>
      <c r="AC24" s="677"/>
      <c r="AD24" s="678" t="s">
        <v>238</v>
      </c>
      <c r="AE24" s="678"/>
      <c r="AF24" s="678"/>
      <c r="AG24" s="678"/>
      <c r="AH24" s="678"/>
      <c r="AI24" s="678"/>
      <c r="AJ24" s="678"/>
      <c r="AK24" s="678"/>
      <c r="AL24" s="643" t="s">
        <v>238</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238</v>
      </c>
      <c r="BH24" s="641"/>
      <c r="BI24" s="641"/>
      <c r="BJ24" s="641"/>
      <c r="BK24" s="641"/>
      <c r="BL24" s="641"/>
      <c r="BM24" s="641"/>
      <c r="BN24" s="642"/>
      <c r="BO24" s="677" t="s">
        <v>238</v>
      </c>
      <c r="BP24" s="677"/>
      <c r="BQ24" s="677"/>
      <c r="BR24" s="677"/>
      <c r="BS24" s="646" t="s">
        <v>174</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15376228</v>
      </c>
      <c r="CS24" s="696"/>
      <c r="CT24" s="696"/>
      <c r="CU24" s="696"/>
      <c r="CV24" s="696"/>
      <c r="CW24" s="696"/>
      <c r="CX24" s="696"/>
      <c r="CY24" s="739"/>
      <c r="CZ24" s="740">
        <v>44.9</v>
      </c>
      <c r="DA24" s="711"/>
      <c r="DB24" s="711"/>
      <c r="DC24" s="743"/>
      <c r="DD24" s="738">
        <v>10005499</v>
      </c>
      <c r="DE24" s="696"/>
      <c r="DF24" s="696"/>
      <c r="DG24" s="696"/>
      <c r="DH24" s="696"/>
      <c r="DI24" s="696"/>
      <c r="DJ24" s="696"/>
      <c r="DK24" s="739"/>
      <c r="DL24" s="738">
        <v>9907809</v>
      </c>
      <c r="DM24" s="696"/>
      <c r="DN24" s="696"/>
      <c r="DO24" s="696"/>
      <c r="DP24" s="696"/>
      <c r="DQ24" s="696"/>
      <c r="DR24" s="696"/>
      <c r="DS24" s="696"/>
      <c r="DT24" s="696"/>
      <c r="DU24" s="696"/>
      <c r="DV24" s="739"/>
      <c r="DW24" s="740">
        <v>54.8</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238</v>
      </c>
      <c r="S25" s="641"/>
      <c r="T25" s="641"/>
      <c r="U25" s="641"/>
      <c r="V25" s="641"/>
      <c r="W25" s="641"/>
      <c r="X25" s="641"/>
      <c r="Y25" s="642"/>
      <c r="Z25" s="677" t="s">
        <v>232</v>
      </c>
      <c r="AA25" s="677"/>
      <c r="AB25" s="677"/>
      <c r="AC25" s="677"/>
      <c r="AD25" s="678" t="s">
        <v>232</v>
      </c>
      <c r="AE25" s="678"/>
      <c r="AF25" s="678"/>
      <c r="AG25" s="678"/>
      <c r="AH25" s="678"/>
      <c r="AI25" s="678"/>
      <c r="AJ25" s="678"/>
      <c r="AK25" s="678"/>
      <c r="AL25" s="643" t="s">
        <v>238</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238</v>
      </c>
      <c r="BH25" s="641"/>
      <c r="BI25" s="641"/>
      <c r="BJ25" s="641"/>
      <c r="BK25" s="641"/>
      <c r="BL25" s="641"/>
      <c r="BM25" s="641"/>
      <c r="BN25" s="642"/>
      <c r="BO25" s="677" t="s">
        <v>232</v>
      </c>
      <c r="BP25" s="677"/>
      <c r="BQ25" s="677"/>
      <c r="BR25" s="677"/>
      <c r="BS25" s="646" t="s">
        <v>232</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4399069</v>
      </c>
      <c r="CS25" s="659"/>
      <c r="CT25" s="659"/>
      <c r="CU25" s="659"/>
      <c r="CV25" s="659"/>
      <c r="CW25" s="659"/>
      <c r="CX25" s="659"/>
      <c r="CY25" s="660"/>
      <c r="CZ25" s="643">
        <v>12.8</v>
      </c>
      <c r="DA25" s="661"/>
      <c r="DB25" s="661"/>
      <c r="DC25" s="662"/>
      <c r="DD25" s="646">
        <v>4036267</v>
      </c>
      <c r="DE25" s="659"/>
      <c r="DF25" s="659"/>
      <c r="DG25" s="659"/>
      <c r="DH25" s="659"/>
      <c r="DI25" s="659"/>
      <c r="DJ25" s="659"/>
      <c r="DK25" s="660"/>
      <c r="DL25" s="646">
        <v>3945129</v>
      </c>
      <c r="DM25" s="659"/>
      <c r="DN25" s="659"/>
      <c r="DO25" s="659"/>
      <c r="DP25" s="659"/>
      <c r="DQ25" s="659"/>
      <c r="DR25" s="659"/>
      <c r="DS25" s="659"/>
      <c r="DT25" s="659"/>
      <c r="DU25" s="659"/>
      <c r="DV25" s="660"/>
      <c r="DW25" s="643">
        <v>21.8</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18509367</v>
      </c>
      <c r="S26" s="641"/>
      <c r="T26" s="641"/>
      <c r="U26" s="641"/>
      <c r="V26" s="641"/>
      <c r="W26" s="641"/>
      <c r="X26" s="641"/>
      <c r="Y26" s="642"/>
      <c r="Z26" s="677">
        <v>52.1</v>
      </c>
      <c r="AA26" s="677"/>
      <c r="AB26" s="677"/>
      <c r="AC26" s="677"/>
      <c r="AD26" s="678">
        <v>17328854</v>
      </c>
      <c r="AE26" s="678"/>
      <c r="AF26" s="678"/>
      <c r="AG26" s="678"/>
      <c r="AH26" s="678"/>
      <c r="AI26" s="678"/>
      <c r="AJ26" s="678"/>
      <c r="AK26" s="678"/>
      <c r="AL26" s="643">
        <v>99.9</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232</v>
      </c>
      <c r="BH26" s="641"/>
      <c r="BI26" s="641"/>
      <c r="BJ26" s="641"/>
      <c r="BK26" s="641"/>
      <c r="BL26" s="641"/>
      <c r="BM26" s="641"/>
      <c r="BN26" s="642"/>
      <c r="BO26" s="677" t="s">
        <v>238</v>
      </c>
      <c r="BP26" s="677"/>
      <c r="BQ26" s="677"/>
      <c r="BR26" s="677"/>
      <c r="BS26" s="646" t="s">
        <v>232</v>
      </c>
      <c r="BT26" s="641"/>
      <c r="BU26" s="641"/>
      <c r="BV26" s="641"/>
      <c r="BW26" s="641"/>
      <c r="BX26" s="641"/>
      <c r="BY26" s="641"/>
      <c r="BZ26" s="641"/>
      <c r="CA26" s="641"/>
      <c r="CB26" s="684"/>
      <c r="CD26" s="673" t="s">
        <v>296</v>
      </c>
      <c r="CE26" s="674"/>
      <c r="CF26" s="674"/>
      <c r="CG26" s="674"/>
      <c r="CH26" s="674"/>
      <c r="CI26" s="674"/>
      <c r="CJ26" s="674"/>
      <c r="CK26" s="674"/>
      <c r="CL26" s="674"/>
      <c r="CM26" s="674"/>
      <c r="CN26" s="674"/>
      <c r="CO26" s="674"/>
      <c r="CP26" s="674"/>
      <c r="CQ26" s="675"/>
      <c r="CR26" s="640">
        <v>2668249</v>
      </c>
      <c r="CS26" s="641"/>
      <c r="CT26" s="641"/>
      <c r="CU26" s="641"/>
      <c r="CV26" s="641"/>
      <c r="CW26" s="641"/>
      <c r="CX26" s="641"/>
      <c r="CY26" s="642"/>
      <c r="CZ26" s="643">
        <v>7.8</v>
      </c>
      <c r="DA26" s="661"/>
      <c r="DB26" s="661"/>
      <c r="DC26" s="662"/>
      <c r="DD26" s="646">
        <v>2413581</v>
      </c>
      <c r="DE26" s="641"/>
      <c r="DF26" s="641"/>
      <c r="DG26" s="641"/>
      <c r="DH26" s="641"/>
      <c r="DI26" s="641"/>
      <c r="DJ26" s="641"/>
      <c r="DK26" s="642"/>
      <c r="DL26" s="646" t="s">
        <v>238</v>
      </c>
      <c r="DM26" s="641"/>
      <c r="DN26" s="641"/>
      <c r="DO26" s="641"/>
      <c r="DP26" s="641"/>
      <c r="DQ26" s="641"/>
      <c r="DR26" s="641"/>
      <c r="DS26" s="641"/>
      <c r="DT26" s="641"/>
      <c r="DU26" s="641"/>
      <c r="DV26" s="642"/>
      <c r="DW26" s="643" t="s">
        <v>232</v>
      </c>
      <c r="DX26" s="661"/>
      <c r="DY26" s="661"/>
      <c r="DZ26" s="661"/>
      <c r="EA26" s="661"/>
      <c r="EB26" s="661"/>
      <c r="EC26" s="676"/>
    </row>
    <row r="27" spans="2:133" ht="11.25" customHeight="1" x14ac:dyDescent="0.15">
      <c r="B27" s="637" t="s">
        <v>297</v>
      </c>
      <c r="C27" s="638"/>
      <c r="D27" s="638"/>
      <c r="E27" s="638"/>
      <c r="F27" s="638"/>
      <c r="G27" s="638"/>
      <c r="H27" s="638"/>
      <c r="I27" s="638"/>
      <c r="J27" s="638"/>
      <c r="K27" s="638"/>
      <c r="L27" s="638"/>
      <c r="M27" s="638"/>
      <c r="N27" s="638"/>
      <c r="O27" s="638"/>
      <c r="P27" s="638"/>
      <c r="Q27" s="639"/>
      <c r="R27" s="640">
        <v>6986</v>
      </c>
      <c r="S27" s="641"/>
      <c r="T27" s="641"/>
      <c r="U27" s="641"/>
      <c r="V27" s="641"/>
      <c r="W27" s="641"/>
      <c r="X27" s="641"/>
      <c r="Y27" s="642"/>
      <c r="Z27" s="677">
        <v>0</v>
      </c>
      <c r="AA27" s="677"/>
      <c r="AB27" s="677"/>
      <c r="AC27" s="677"/>
      <c r="AD27" s="678">
        <v>6986</v>
      </c>
      <c r="AE27" s="678"/>
      <c r="AF27" s="678"/>
      <c r="AG27" s="678"/>
      <c r="AH27" s="678"/>
      <c r="AI27" s="678"/>
      <c r="AJ27" s="678"/>
      <c r="AK27" s="678"/>
      <c r="AL27" s="643">
        <v>0</v>
      </c>
      <c r="AM27" s="644"/>
      <c r="AN27" s="644"/>
      <c r="AO27" s="679"/>
      <c r="AP27" s="637" t="s">
        <v>298</v>
      </c>
      <c r="AQ27" s="638"/>
      <c r="AR27" s="638"/>
      <c r="AS27" s="638"/>
      <c r="AT27" s="638"/>
      <c r="AU27" s="638"/>
      <c r="AV27" s="638"/>
      <c r="AW27" s="638"/>
      <c r="AX27" s="638"/>
      <c r="AY27" s="638"/>
      <c r="AZ27" s="638"/>
      <c r="BA27" s="638"/>
      <c r="BB27" s="638"/>
      <c r="BC27" s="638"/>
      <c r="BD27" s="638"/>
      <c r="BE27" s="638"/>
      <c r="BF27" s="639"/>
      <c r="BG27" s="640">
        <v>7116134</v>
      </c>
      <c r="BH27" s="641"/>
      <c r="BI27" s="641"/>
      <c r="BJ27" s="641"/>
      <c r="BK27" s="641"/>
      <c r="BL27" s="641"/>
      <c r="BM27" s="641"/>
      <c r="BN27" s="642"/>
      <c r="BO27" s="677">
        <v>100</v>
      </c>
      <c r="BP27" s="677"/>
      <c r="BQ27" s="677"/>
      <c r="BR27" s="677"/>
      <c r="BS27" s="646">
        <v>117295</v>
      </c>
      <c r="BT27" s="641"/>
      <c r="BU27" s="641"/>
      <c r="BV27" s="641"/>
      <c r="BW27" s="641"/>
      <c r="BX27" s="641"/>
      <c r="BY27" s="641"/>
      <c r="BZ27" s="641"/>
      <c r="CA27" s="641"/>
      <c r="CB27" s="684"/>
      <c r="CD27" s="673" t="s">
        <v>299</v>
      </c>
      <c r="CE27" s="674"/>
      <c r="CF27" s="674"/>
      <c r="CG27" s="674"/>
      <c r="CH27" s="674"/>
      <c r="CI27" s="674"/>
      <c r="CJ27" s="674"/>
      <c r="CK27" s="674"/>
      <c r="CL27" s="674"/>
      <c r="CM27" s="674"/>
      <c r="CN27" s="674"/>
      <c r="CO27" s="674"/>
      <c r="CP27" s="674"/>
      <c r="CQ27" s="675"/>
      <c r="CR27" s="640">
        <v>7250028</v>
      </c>
      <c r="CS27" s="659"/>
      <c r="CT27" s="659"/>
      <c r="CU27" s="659"/>
      <c r="CV27" s="659"/>
      <c r="CW27" s="659"/>
      <c r="CX27" s="659"/>
      <c r="CY27" s="660"/>
      <c r="CZ27" s="643">
        <v>21.2</v>
      </c>
      <c r="DA27" s="661"/>
      <c r="DB27" s="661"/>
      <c r="DC27" s="662"/>
      <c r="DD27" s="646">
        <v>2284646</v>
      </c>
      <c r="DE27" s="659"/>
      <c r="DF27" s="659"/>
      <c r="DG27" s="659"/>
      <c r="DH27" s="659"/>
      <c r="DI27" s="659"/>
      <c r="DJ27" s="659"/>
      <c r="DK27" s="660"/>
      <c r="DL27" s="646">
        <v>2278094</v>
      </c>
      <c r="DM27" s="659"/>
      <c r="DN27" s="659"/>
      <c r="DO27" s="659"/>
      <c r="DP27" s="659"/>
      <c r="DQ27" s="659"/>
      <c r="DR27" s="659"/>
      <c r="DS27" s="659"/>
      <c r="DT27" s="659"/>
      <c r="DU27" s="659"/>
      <c r="DV27" s="660"/>
      <c r="DW27" s="643">
        <v>12.6</v>
      </c>
      <c r="DX27" s="661"/>
      <c r="DY27" s="661"/>
      <c r="DZ27" s="661"/>
      <c r="EA27" s="661"/>
      <c r="EB27" s="661"/>
      <c r="EC27" s="676"/>
    </row>
    <row r="28" spans="2:133" ht="11.25" customHeight="1" x14ac:dyDescent="0.15">
      <c r="B28" s="637" t="s">
        <v>300</v>
      </c>
      <c r="C28" s="638"/>
      <c r="D28" s="638"/>
      <c r="E28" s="638"/>
      <c r="F28" s="638"/>
      <c r="G28" s="638"/>
      <c r="H28" s="638"/>
      <c r="I28" s="638"/>
      <c r="J28" s="638"/>
      <c r="K28" s="638"/>
      <c r="L28" s="638"/>
      <c r="M28" s="638"/>
      <c r="N28" s="638"/>
      <c r="O28" s="638"/>
      <c r="P28" s="638"/>
      <c r="Q28" s="639"/>
      <c r="R28" s="640">
        <v>226971</v>
      </c>
      <c r="S28" s="641"/>
      <c r="T28" s="641"/>
      <c r="U28" s="641"/>
      <c r="V28" s="641"/>
      <c r="W28" s="641"/>
      <c r="X28" s="641"/>
      <c r="Y28" s="642"/>
      <c r="Z28" s="677">
        <v>0.6</v>
      </c>
      <c r="AA28" s="677"/>
      <c r="AB28" s="677"/>
      <c r="AC28" s="677"/>
      <c r="AD28" s="678" t="s">
        <v>232</v>
      </c>
      <c r="AE28" s="678"/>
      <c r="AF28" s="678"/>
      <c r="AG28" s="678"/>
      <c r="AH28" s="678"/>
      <c r="AI28" s="678"/>
      <c r="AJ28" s="678"/>
      <c r="AK28" s="678"/>
      <c r="AL28" s="643" t="s">
        <v>238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301</v>
      </c>
      <c r="CE28" s="674"/>
      <c r="CF28" s="674"/>
      <c r="CG28" s="674"/>
      <c r="CH28" s="674"/>
      <c r="CI28" s="674"/>
      <c r="CJ28" s="674"/>
      <c r="CK28" s="674"/>
      <c r="CL28" s="674"/>
      <c r="CM28" s="674"/>
      <c r="CN28" s="674"/>
      <c r="CO28" s="674"/>
      <c r="CP28" s="674"/>
      <c r="CQ28" s="675"/>
      <c r="CR28" s="640">
        <v>3727131</v>
      </c>
      <c r="CS28" s="641"/>
      <c r="CT28" s="641"/>
      <c r="CU28" s="641"/>
      <c r="CV28" s="641"/>
      <c r="CW28" s="641"/>
      <c r="CX28" s="641"/>
      <c r="CY28" s="642"/>
      <c r="CZ28" s="643">
        <v>10.9</v>
      </c>
      <c r="DA28" s="661"/>
      <c r="DB28" s="661"/>
      <c r="DC28" s="662"/>
      <c r="DD28" s="646">
        <v>3684586</v>
      </c>
      <c r="DE28" s="641"/>
      <c r="DF28" s="641"/>
      <c r="DG28" s="641"/>
      <c r="DH28" s="641"/>
      <c r="DI28" s="641"/>
      <c r="DJ28" s="641"/>
      <c r="DK28" s="642"/>
      <c r="DL28" s="646">
        <v>3684586</v>
      </c>
      <c r="DM28" s="641"/>
      <c r="DN28" s="641"/>
      <c r="DO28" s="641"/>
      <c r="DP28" s="641"/>
      <c r="DQ28" s="641"/>
      <c r="DR28" s="641"/>
      <c r="DS28" s="641"/>
      <c r="DT28" s="641"/>
      <c r="DU28" s="641"/>
      <c r="DV28" s="642"/>
      <c r="DW28" s="643">
        <v>20.399999999999999</v>
      </c>
      <c r="DX28" s="661"/>
      <c r="DY28" s="661"/>
      <c r="DZ28" s="661"/>
      <c r="EA28" s="661"/>
      <c r="EB28" s="661"/>
      <c r="EC28" s="676"/>
    </row>
    <row r="29" spans="2:133" ht="11.25" customHeight="1" x14ac:dyDescent="0.15">
      <c r="B29" s="637" t="s">
        <v>302</v>
      </c>
      <c r="C29" s="638"/>
      <c r="D29" s="638"/>
      <c r="E29" s="638"/>
      <c r="F29" s="638"/>
      <c r="G29" s="638"/>
      <c r="H29" s="638"/>
      <c r="I29" s="638"/>
      <c r="J29" s="638"/>
      <c r="K29" s="638"/>
      <c r="L29" s="638"/>
      <c r="M29" s="638"/>
      <c r="N29" s="638"/>
      <c r="O29" s="638"/>
      <c r="P29" s="638"/>
      <c r="Q29" s="639"/>
      <c r="R29" s="640">
        <v>217289</v>
      </c>
      <c r="S29" s="641"/>
      <c r="T29" s="641"/>
      <c r="U29" s="641"/>
      <c r="V29" s="641"/>
      <c r="W29" s="641"/>
      <c r="X29" s="641"/>
      <c r="Y29" s="642"/>
      <c r="Z29" s="677">
        <v>0.6</v>
      </c>
      <c r="AA29" s="677"/>
      <c r="AB29" s="677"/>
      <c r="AC29" s="677"/>
      <c r="AD29" s="678">
        <v>12405</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303</v>
      </c>
      <c r="CE29" s="726"/>
      <c r="CF29" s="673" t="s">
        <v>304</v>
      </c>
      <c r="CG29" s="674"/>
      <c r="CH29" s="674"/>
      <c r="CI29" s="674"/>
      <c r="CJ29" s="674"/>
      <c r="CK29" s="674"/>
      <c r="CL29" s="674"/>
      <c r="CM29" s="674"/>
      <c r="CN29" s="674"/>
      <c r="CO29" s="674"/>
      <c r="CP29" s="674"/>
      <c r="CQ29" s="675"/>
      <c r="CR29" s="640">
        <v>3727131</v>
      </c>
      <c r="CS29" s="659"/>
      <c r="CT29" s="659"/>
      <c r="CU29" s="659"/>
      <c r="CV29" s="659"/>
      <c r="CW29" s="659"/>
      <c r="CX29" s="659"/>
      <c r="CY29" s="660"/>
      <c r="CZ29" s="643">
        <v>10.9</v>
      </c>
      <c r="DA29" s="661"/>
      <c r="DB29" s="661"/>
      <c r="DC29" s="662"/>
      <c r="DD29" s="646">
        <v>3684586</v>
      </c>
      <c r="DE29" s="659"/>
      <c r="DF29" s="659"/>
      <c r="DG29" s="659"/>
      <c r="DH29" s="659"/>
      <c r="DI29" s="659"/>
      <c r="DJ29" s="659"/>
      <c r="DK29" s="660"/>
      <c r="DL29" s="646">
        <v>3684586</v>
      </c>
      <c r="DM29" s="659"/>
      <c r="DN29" s="659"/>
      <c r="DO29" s="659"/>
      <c r="DP29" s="659"/>
      <c r="DQ29" s="659"/>
      <c r="DR29" s="659"/>
      <c r="DS29" s="659"/>
      <c r="DT29" s="659"/>
      <c r="DU29" s="659"/>
      <c r="DV29" s="660"/>
      <c r="DW29" s="643">
        <v>20.399999999999999</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112631</v>
      </c>
      <c r="S30" s="641"/>
      <c r="T30" s="641"/>
      <c r="U30" s="641"/>
      <c r="V30" s="641"/>
      <c r="W30" s="641"/>
      <c r="X30" s="641"/>
      <c r="Y30" s="642"/>
      <c r="Z30" s="677">
        <v>0.3</v>
      </c>
      <c r="AA30" s="677"/>
      <c r="AB30" s="677"/>
      <c r="AC30" s="677"/>
      <c r="AD30" s="678" t="s">
        <v>232</v>
      </c>
      <c r="AE30" s="678"/>
      <c r="AF30" s="678"/>
      <c r="AG30" s="678"/>
      <c r="AH30" s="678"/>
      <c r="AI30" s="678"/>
      <c r="AJ30" s="678"/>
      <c r="AK30" s="678"/>
      <c r="AL30" s="643" t="s">
        <v>238</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3532863</v>
      </c>
      <c r="CS30" s="641"/>
      <c r="CT30" s="641"/>
      <c r="CU30" s="641"/>
      <c r="CV30" s="641"/>
      <c r="CW30" s="641"/>
      <c r="CX30" s="641"/>
      <c r="CY30" s="642"/>
      <c r="CZ30" s="643">
        <v>10.3</v>
      </c>
      <c r="DA30" s="661"/>
      <c r="DB30" s="661"/>
      <c r="DC30" s="662"/>
      <c r="DD30" s="646">
        <v>3492038</v>
      </c>
      <c r="DE30" s="641"/>
      <c r="DF30" s="641"/>
      <c r="DG30" s="641"/>
      <c r="DH30" s="641"/>
      <c r="DI30" s="641"/>
      <c r="DJ30" s="641"/>
      <c r="DK30" s="642"/>
      <c r="DL30" s="646">
        <v>3492038</v>
      </c>
      <c r="DM30" s="641"/>
      <c r="DN30" s="641"/>
      <c r="DO30" s="641"/>
      <c r="DP30" s="641"/>
      <c r="DQ30" s="641"/>
      <c r="DR30" s="641"/>
      <c r="DS30" s="641"/>
      <c r="DT30" s="641"/>
      <c r="DU30" s="641"/>
      <c r="DV30" s="642"/>
      <c r="DW30" s="643">
        <v>19.3</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5022989</v>
      </c>
      <c r="S31" s="641"/>
      <c r="T31" s="641"/>
      <c r="U31" s="641"/>
      <c r="V31" s="641"/>
      <c r="W31" s="641"/>
      <c r="X31" s="641"/>
      <c r="Y31" s="642"/>
      <c r="Z31" s="677">
        <v>14.1</v>
      </c>
      <c r="AA31" s="677"/>
      <c r="AB31" s="677"/>
      <c r="AC31" s="677"/>
      <c r="AD31" s="678" t="s">
        <v>238</v>
      </c>
      <c r="AE31" s="678"/>
      <c r="AF31" s="678"/>
      <c r="AG31" s="678"/>
      <c r="AH31" s="678"/>
      <c r="AI31" s="678"/>
      <c r="AJ31" s="678"/>
      <c r="AK31" s="678"/>
      <c r="AL31" s="643" t="s">
        <v>232</v>
      </c>
      <c r="AM31" s="644"/>
      <c r="AN31" s="644"/>
      <c r="AO31" s="679"/>
      <c r="AP31" s="716" t="s">
        <v>310</v>
      </c>
      <c r="AQ31" s="717"/>
      <c r="AR31" s="717"/>
      <c r="AS31" s="717"/>
      <c r="AT31" s="722" t="s">
        <v>311</v>
      </c>
      <c r="AU31" s="231"/>
      <c r="AV31" s="231"/>
      <c r="AW31" s="231"/>
      <c r="AX31" s="706" t="s">
        <v>187</v>
      </c>
      <c r="AY31" s="707"/>
      <c r="AZ31" s="707"/>
      <c r="BA31" s="707"/>
      <c r="BB31" s="707"/>
      <c r="BC31" s="707"/>
      <c r="BD31" s="707"/>
      <c r="BE31" s="707"/>
      <c r="BF31" s="708"/>
      <c r="BG31" s="709">
        <v>99.1</v>
      </c>
      <c r="BH31" s="710"/>
      <c r="BI31" s="710"/>
      <c r="BJ31" s="710"/>
      <c r="BK31" s="710"/>
      <c r="BL31" s="710"/>
      <c r="BM31" s="711">
        <v>95.7</v>
      </c>
      <c r="BN31" s="710"/>
      <c r="BO31" s="710"/>
      <c r="BP31" s="710"/>
      <c r="BQ31" s="712"/>
      <c r="BR31" s="709">
        <v>98.9</v>
      </c>
      <c r="BS31" s="710"/>
      <c r="BT31" s="710"/>
      <c r="BU31" s="710"/>
      <c r="BV31" s="710"/>
      <c r="BW31" s="710"/>
      <c r="BX31" s="711">
        <v>95.3</v>
      </c>
      <c r="BY31" s="710"/>
      <c r="BZ31" s="710"/>
      <c r="CA31" s="710"/>
      <c r="CB31" s="712"/>
      <c r="CD31" s="727"/>
      <c r="CE31" s="728"/>
      <c r="CF31" s="673" t="s">
        <v>312</v>
      </c>
      <c r="CG31" s="674"/>
      <c r="CH31" s="674"/>
      <c r="CI31" s="674"/>
      <c r="CJ31" s="674"/>
      <c r="CK31" s="674"/>
      <c r="CL31" s="674"/>
      <c r="CM31" s="674"/>
      <c r="CN31" s="674"/>
      <c r="CO31" s="674"/>
      <c r="CP31" s="674"/>
      <c r="CQ31" s="675"/>
      <c r="CR31" s="640">
        <v>194268</v>
      </c>
      <c r="CS31" s="659"/>
      <c r="CT31" s="659"/>
      <c r="CU31" s="659"/>
      <c r="CV31" s="659"/>
      <c r="CW31" s="659"/>
      <c r="CX31" s="659"/>
      <c r="CY31" s="660"/>
      <c r="CZ31" s="643">
        <v>0.6</v>
      </c>
      <c r="DA31" s="661"/>
      <c r="DB31" s="661"/>
      <c r="DC31" s="662"/>
      <c r="DD31" s="646">
        <v>192548</v>
      </c>
      <c r="DE31" s="659"/>
      <c r="DF31" s="659"/>
      <c r="DG31" s="659"/>
      <c r="DH31" s="659"/>
      <c r="DI31" s="659"/>
      <c r="DJ31" s="659"/>
      <c r="DK31" s="660"/>
      <c r="DL31" s="646">
        <v>192548</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t="s">
        <v>232</v>
      </c>
      <c r="S32" s="641"/>
      <c r="T32" s="641"/>
      <c r="U32" s="641"/>
      <c r="V32" s="641"/>
      <c r="W32" s="641"/>
      <c r="X32" s="641"/>
      <c r="Y32" s="642"/>
      <c r="Z32" s="677" t="s">
        <v>232</v>
      </c>
      <c r="AA32" s="677"/>
      <c r="AB32" s="677"/>
      <c r="AC32" s="677"/>
      <c r="AD32" s="678" t="s">
        <v>238</v>
      </c>
      <c r="AE32" s="678"/>
      <c r="AF32" s="678"/>
      <c r="AG32" s="678"/>
      <c r="AH32" s="678"/>
      <c r="AI32" s="678"/>
      <c r="AJ32" s="678"/>
      <c r="AK32" s="678"/>
      <c r="AL32" s="643" t="s">
        <v>238</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99.1</v>
      </c>
      <c r="BH32" s="659"/>
      <c r="BI32" s="659"/>
      <c r="BJ32" s="659"/>
      <c r="BK32" s="659"/>
      <c r="BL32" s="659"/>
      <c r="BM32" s="644">
        <v>96.1</v>
      </c>
      <c r="BN32" s="705"/>
      <c r="BO32" s="705"/>
      <c r="BP32" s="705"/>
      <c r="BQ32" s="683"/>
      <c r="BR32" s="713">
        <v>99</v>
      </c>
      <c r="BS32" s="659"/>
      <c r="BT32" s="659"/>
      <c r="BU32" s="659"/>
      <c r="BV32" s="659"/>
      <c r="BW32" s="659"/>
      <c r="BX32" s="644">
        <v>95.9</v>
      </c>
      <c r="BY32" s="705"/>
      <c r="BZ32" s="705"/>
      <c r="CA32" s="705"/>
      <c r="CB32" s="683"/>
      <c r="CD32" s="729"/>
      <c r="CE32" s="730"/>
      <c r="CF32" s="673" t="s">
        <v>316</v>
      </c>
      <c r="CG32" s="674"/>
      <c r="CH32" s="674"/>
      <c r="CI32" s="674"/>
      <c r="CJ32" s="674"/>
      <c r="CK32" s="674"/>
      <c r="CL32" s="674"/>
      <c r="CM32" s="674"/>
      <c r="CN32" s="674"/>
      <c r="CO32" s="674"/>
      <c r="CP32" s="674"/>
      <c r="CQ32" s="675"/>
      <c r="CR32" s="640" t="s">
        <v>232</v>
      </c>
      <c r="CS32" s="641"/>
      <c r="CT32" s="641"/>
      <c r="CU32" s="641"/>
      <c r="CV32" s="641"/>
      <c r="CW32" s="641"/>
      <c r="CX32" s="641"/>
      <c r="CY32" s="642"/>
      <c r="CZ32" s="643" t="s">
        <v>238</v>
      </c>
      <c r="DA32" s="661"/>
      <c r="DB32" s="661"/>
      <c r="DC32" s="662"/>
      <c r="DD32" s="646" t="s">
        <v>238</v>
      </c>
      <c r="DE32" s="641"/>
      <c r="DF32" s="641"/>
      <c r="DG32" s="641"/>
      <c r="DH32" s="641"/>
      <c r="DI32" s="641"/>
      <c r="DJ32" s="641"/>
      <c r="DK32" s="642"/>
      <c r="DL32" s="646" t="s">
        <v>232</v>
      </c>
      <c r="DM32" s="641"/>
      <c r="DN32" s="641"/>
      <c r="DO32" s="641"/>
      <c r="DP32" s="641"/>
      <c r="DQ32" s="641"/>
      <c r="DR32" s="641"/>
      <c r="DS32" s="641"/>
      <c r="DT32" s="641"/>
      <c r="DU32" s="641"/>
      <c r="DV32" s="642"/>
      <c r="DW32" s="643" t="s">
        <v>238</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3301593</v>
      </c>
      <c r="S33" s="641"/>
      <c r="T33" s="641"/>
      <c r="U33" s="641"/>
      <c r="V33" s="641"/>
      <c r="W33" s="641"/>
      <c r="X33" s="641"/>
      <c r="Y33" s="642"/>
      <c r="Z33" s="677">
        <v>9.3000000000000007</v>
      </c>
      <c r="AA33" s="677"/>
      <c r="AB33" s="677"/>
      <c r="AC33" s="677"/>
      <c r="AD33" s="678" t="s">
        <v>232</v>
      </c>
      <c r="AE33" s="678"/>
      <c r="AF33" s="678"/>
      <c r="AG33" s="678"/>
      <c r="AH33" s="678"/>
      <c r="AI33" s="678"/>
      <c r="AJ33" s="678"/>
      <c r="AK33" s="678"/>
      <c r="AL33" s="643" t="s">
        <v>232</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98.9</v>
      </c>
      <c r="BH33" s="625"/>
      <c r="BI33" s="625"/>
      <c r="BJ33" s="625"/>
      <c r="BK33" s="625"/>
      <c r="BL33" s="625"/>
      <c r="BM33" s="668">
        <v>95</v>
      </c>
      <c r="BN33" s="625"/>
      <c r="BO33" s="625"/>
      <c r="BP33" s="625"/>
      <c r="BQ33" s="689"/>
      <c r="BR33" s="704">
        <v>98.8</v>
      </c>
      <c r="BS33" s="625"/>
      <c r="BT33" s="625"/>
      <c r="BU33" s="625"/>
      <c r="BV33" s="625"/>
      <c r="BW33" s="625"/>
      <c r="BX33" s="668">
        <v>94.1</v>
      </c>
      <c r="BY33" s="625"/>
      <c r="BZ33" s="625"/>
      <c r="CA33" s="625"/>
      <c r="CB33" s="689"/>
      <c r="CD33" s="673" t="s">
        <v>319</v>
      </c>
      <c r="CE33" s="674"/>
      <c r="CF33" s="674"/>
      <c r="CG33" s="674"/>
      <c r="CH33" s="674"/>
      <c r="CI33" s="674"/>
      <c r="CJ33" s="674"/>
      <c r="CK33" s="674"/>
      <c r="CL33" s="674"/>
      <c r="CM33" s="674"/>
      <c r="CN33" s="674"/>
      <c r="CO33" s="674"/>
      <c r="CP33" s="674"/>
      <c r="CQ33" s="675"/>
      <c r="CR33" s="640">
        <v>11757059</v>
      </c>
      <c r="CS33" s="659"/>
      <c r="CT33" s="659"/>
      <c r="CU33" s="659"/>
      <c r="CV33" s="659"/>
      <c r="CW33" s="659"/>
      <c r="CX33" s="659"/>
      <c r="CY33" s="660"/>
      <c r="CZ33" s="643">
        <v>34.299999999999997</v>
      </c>
      <c r="DA33" s="661"/>
      <c r="DB33" s="661"/>
      <c r="DC33" s="662"/>
      <c r="DD33" s="646">
        <v>10027947</v>
      </c>
      <c r="DE33" s="659"/>
      <c r="DF33" s="659"/>
      <c r="DG33" s="659"/>
      <c r="DH33" s="659"/>
      <c r="DI33" s="659"/>
      <c r="DJ33" s="659"/>
      <c r="DK33" s="660"/>
      <c r="DL33" s="646">
        <v>8099149</v>
      </c>
      <c r="DM33" s="659"/>
      <c r="DN33" s="659"/>
      <c r="DO33" s="659"/>
      <c r="DP33" s="659"/>
      <c r="DQ33" s="659"/>
      <c r="DR33" s="659"/>
      <c r="DS33" s="659"/>
      <c r="DT33" s="659"/>
      <c r="DU33" s="659"/>
      <c r="DV33" s="660"/>
      <c r="DW33" s="643">
        <v>44.8</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92679</v>
      </c>
      <c r="S34" s="641"/>
      <c r="T34" s="641"/>
      <c r="U34" s="641"/>
      <c r="V34" s="641"/>
      <c r="W34" s="641"/>
      <c r="X34" s="641"/>
      <c r="Y34" s="642"/>
      <c r="Z34" s="677">
        <v>0.3</v>
      </c>
      <c r="AA34" s="677"/>
      <c r="AB34" s="677"/>
      <c r="AC34" s="677"/>
      <c r="AD34" s="678" t="s">
        <v>238</v>
      </c>
      <c r="AE34" s="678"/>
      <c r="AF34" s="678"/>
      <c r="AG34" s="678"/>
      <c r="AH34" s="678"/>
      <c r="AI34" s="678"/>
      <c r="AJ34" s="678"/>
      <c r="AK34" s="678"/>
      <c r="AL34" s="643" t="s">
        <v>238</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3134232</v>
      </c>
      <c r="CS34" s="641"/>
      <c r="CT34" s="641"/>
      <c r="CU34" s="641"/>
      <c r="CV34" s="641"/>
      <c r="CW34" s="641"/>
      <c r="CX34" s="641"/>
      <c r="CY34" s="642"/>
      <c r="CZ34" s="643">
        <v>9.1999999999999993</v>
      </c>
      <c r="DA34" s="661"/>
      <c r="DB34" s="661"/>
      <c r="DC34" s="662"/>
      <c r="DD34" s="646">
        <v>2645462</v>
      </c>
      <c r="DE34" s="641"/>
      <c r="DF34" s="641"/>
      <c r="DG34" s="641"/>
      <c r="DH34" s="641"/>
      <c r="DI34" s="641"/>
      <c r="DJ34" s="641"/>
      <c r="DK34" s="642"/>
      <c r="DL34" s="646">
        <v>2006672</v>
      </c>
      <c r="DM34" s="641"/>
      <c r="DN34" s="641"/>
      <c r="DO34" s="641"/>
      <c r="DP34" s="641"/>
      <c r="DQ34" s="641"/>
      <c r="DR34" s="641"/>
      <c r="DS34" s="641"/>
      <c r="DT34" s="641"/>
      <c r="DU34" s="641"/>
      <c r="DV34" s="642"/>
      <c r="DW34" s="643">
        <v>11.1</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445728</v>
      </c>
      <c r="S35" s="641"/>
      <c r="T35" s="641"/>
      <c r="U35" s="641"/>
      <c r="V35" s="641"/>
      <c r="W35" s="641"/>
      <c r="X35" s="641"/>
      <c r="Y35" s="642"/>
      <c r="Z35" s="677">
        <v>1.3</v>
      </c>
      <c r="AA35" s="677"/>
      <c r="AB35" s="677"/>
      <c r="AC35" s="677"/>
      <c r="AD35" s="678" t="s">
        <v>232</v>
      </c>
      <c r="AE35" s="678"/>
      <c r="AF35" s="678"/>
      <c r="AG35" s="678"/>
      <c r="AH35" s="678"/>
      <c r="AI35" s="678"/>
      <c r="AJ35" s="678"/>
      <c r="AK35" s="678"/>
      <c r="AL35" s="643" t="s">
        <v>232</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482334</v>
      </c>
      <c r="CS35" s="659"/>
      <c r="CT35" s="659"/>
      <c r="CU35" s="659"/>
      <c r="CV35" s="659"/>
      <c r="CW35" s="659"/>
      <c r="CX35" s="659"/>
      <c r="CY35" s="660"/>
      <c r="CZ35" s="643">
        <v>1.4</v>
      </c>
      <c r="DA35" s="661"/>
      <c r="DB35" s="661"/>
      <c r="DC35" s="662"/>
      <c r="DD35" s="646">
        <v>399284</v>
      </c>
      <c r="DE35" s="659"/>
      <c r="DF35" s="659"/>
      <c r="DG35" s="659"/>
      <c r="DH35" s="659"/>
      <c r="DI35" s="659"/>
      <c r="DJ35" s="659"/>
      <c r="DK35" s="660"/>
      <c r="DL35" s="646">
        <v>388640</v>
      </c>
      <c r="DM35" s="659"/>
      <c r="DN35" s="659"/>
      <c r="DO35" s="659"/>
      <c r="DP35" s="659"/>
      <c r="DQ35" s="659"/>
      <c r="DR35" s="659"/>
      <c r="DS35" s="659"/>
      <c r="DT35" s="659"/>
      <c r="DU35" s="659"/>
      <c r="DV35" s="660"/>
      <c r="DW35" s="643">
        <v>2.2000000000000002</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2005738</v>
      </c>
      <c r="S36" s="641"/>
      <c r="T36" s="641"/>
      <c r="U36" s="641"/>
      <c r="V36" s="641"/>
      <c r="W36" s="641"/>
      <c r="X36" s="641"/>
      <c r="Y36" s="642"/>
      <c r="Z36" s="677">
        <v>5.6</v>
      </c>
      <c r="AA36" s="677"/>
      <c r="AB36" s="677"/>
      <c r="AC36" s="677"/>
      <c r="AD36" s="678" t="s">
        <v>238</v>
      </c>
      <c r="AE36" s="678"/>
      <c r="AF36" s="678"/>
      <c r="AG36" s="678"/>
      <c r="AH36" s="678"/>
      <c r="AI36" s="678"/>
      <c r="AJ36" s="678"/>
      <c r="AK36" s="678"/>
      <c r="AL36" s="643" t="s">
        <v>232</v>
      </c>
      <c r="AM36" s="644"/>
      <c r="AN36" s="644"/>
      <c r="AO36" s="679"/>
      <c r="AP36" s="235"/>
      <c r="AQ36" s="692" t="s">
        <v>327</v>
      </c>
      <c r="AR36" s="693"/>
      <c r="AS36" s="693"/>
      <c r="AT36" s="693"/>
      <c r="AU36" s="693"/>
      <c r="AV36" s="693"/>
      <c r="AW36" s="693"/>
      <c r="AX36" s="693"/>
      <c r="AY36" s="694"/>
      <c r="AZ36" s="695">
        <v>3807469</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519501</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4356240</v>
      </c>
      <c r="CS36" s="641"/>
      <c r="CT36" s="641"/>
      <c r="CU36" s="641"/>
      <c r="CV36" s="641"/>
      <c r="CW36" s="641"/>
      <c r="CX36" s="641"/>
      <c r="CY36" s="642"/>
      <c r="CZ36" s="643">
        <v>12.7</v>
      </c>
      <c r="DA36" s="661"/>
      <c r="DB36" s="661"/>
      <c r="DC36" s="662"/>
      <c r="DD36" s="646">
        <v>4006877</v>
      </c>
      <c r="DE36" s="641"/>
      <c r="DF36" s="641"/>
      <c r="DG36" s="641"/>
      <c r="DH36" s="641"/>
      <c r="DI36" s="641"/>
      <c r="DJ36" s="641"/>
      <c r="DK36" s="642"/>
      <c r="DL36" s="646">
        <v>3301642</v>
      </c>
      <c r="DM36" s="641"/>
      <c r="DN36" s="641"/>
      <c r="DO36" s="641"/>
      <c r="DP36" s="641"/>
      <c r="DQ36" s="641"/>
      <c r="DR36" s="641"/>
      <c r="DS36" s="641"/>
      <c r="DT36" s="641"/>
      <c r="DU36" s="641"/>
      <c r="DV36" s="642"/>
      <c r="DW36" s="643">
        <v>18.3</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993494</v>
      </c>
      <c r="S37" s="641"/>
      <c r="T37" s="641"/>
      <c r="U37" s="641"/>
      <c r="V37" s="641"/>
      <c r="W37" s="641"/>
      <c r="X37" s="641"/>
      <c r="Y37" s="642"/>
      <c r="Z37" s="677">
        <v>2.8</v>
      </c>
      <c r="AA37" s="677"/>
      <c r="AB37" s="677"/>
      <c r="AC37" s="677"/>
      <c r="AD37" s="678" t="s">
        <v>238</v>
      </c>
      <c r="AE37" s="678"/>
      <c r="AF37" s="678"/>
      <c r="AG37" s="678"/>
      <c r="AH37" s="678"/>
      <c r="AI37" s="678"/>
      <c r="AJ37" s="678"/>
      <c r="AK37" s="678"/>
      <c r="AL37" s="643" t="s">
        <v>232</v>
      </c>
      <c r="AM37" s="644"/>
      <c r="AN37" s="644"/>
      <c r="AO37" s="679"/>
      <c r="AQ37" s="680" t="s">
        <v>331</v>
      </c>
      <c r="AR37" s="681"/>
      <c r="AS37" s="681"/>
      <c r="AT37" s="681"/>
      <c r="AU37" s="681"/>
      <c r="AV37" s="681"/>
      <c r="AW37" s="681"/>
      <c r="AX37" s="681"/>
      <c r="AY37" s="682"/>
      <c r="AZ37" s="640">
        <v>667388</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271008</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2242595</v>
      </c>
      <c r="CS37" s="659"/>
      <c r="CT37" s="659"/>
      <c r="CU37" s="659"/>
      <c r="CV37" s="659"/>
      <c r="CW37" s="659"/>
      <c r="CX37" s="659"/>
      <c r="CY37" s="660"/>
      <c r="CZ37" s="643">
        <v>6.5</v>
      </c>
      <c r="DA37" s="661"/>
      <c r="DB37" s="661"/>
      <c r="DC37" s="662"/>
      <c r="DD37" s="646">
        <v>2242595</v>
      </c>
      <c r="DE37" s="659"/>
      <c r="DF37" s="659"/>
      <c r="DG37" s="659"/>
      <c r="DH37" s="659"/>
      <c r="DI37" s="659"/>
      <c r="DJ37" s="659"/>
      <c r="DK37" s="660"/>
      <c r="DL37" s="646">
        <v>2162073</v>
      </c>
      <c r="DM37" s="659"/>
      <c r="DN37" s="659"/>
      <c r="DO37" s="659"/>
      <c r="DP37" s="659"/>
      <c r="DQ37" s="659"/>
      <c r="DR37" s="659"/>
      <c r="DS37" s="659"/>
      <c r="DT37" s="659"/>
      <c r="DU37" s="659"/>
      <c r="DV37" s="660"/>
      <c r="DW37" s="643">
        <v>12</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433557</v>
      </c>
      <c r="S38" s="641"/>
      <c r="T38" s="641"/>
      <c r="U38" s="641"/>
      <c r="V38" s="641"/>
      <c r="W38" s="641"/>
      <c r="X38" s="641"/>
      <c r="Y38" s="642"/>
      <c r="Z38" s="677">
        <v>1.2</v>
      </c>
      <c r="AA38" s="677"/>
      <c r="AB38" s="677"/>
      <c r="AC38" s="677"/>
      <c r="AD38" s="678">
        <v>31</v>
      </c>
      <c r="AE38" s="678"/>
      <c r="AF38" s="678"/>
      <c r="AG38" s="678"/>
      <c r="AH38" s="678"/>
      <c r="AI38" s="678"/>
      <c r="AJ38" s="678"/>
      <c r="AK38" s="678"/>
      <c r="AL38" s="643">
        <v>0</v>
      </c>
      <c r="AM38" s="644"/>
      <c r="AN38" s="644"/>
      <c r="AO38" s="679"/>
      <c r="AQ38" s="680" t="s">
        <v>335</v>
      </c>
      <c r="AR38" s="681"/>
      <c r="AS38" s="681"/>
      <c r="AT38" s="681"/>
      <c r="AU38" s="681"/>
      <c r="AV38" s="681"/>
      <c r="AW38" s="681"/>
      <c r="AX38" s="681"/>
      <c r="AY38" s="682"/>
      <c r="AZ38" s="640">
        <v>3476</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9942</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3151542</v>
      </c>
      <c r="CS38" s="641"/>
      <c r="CT38" s="641"/>
      <c r="CU38" s="641"/>
      <c r="CV38" s="641"/>
      <c r="CW38" s="641"/>
      <c r="CX38" s="641"/>
      <c r="CY38" s="642"/>
      <c r="CZ38" s="643">
        <v>9.1999999999999993</v>
      </c>
      <c r="DA38" s="661"/>
      <c r="DB38" s="661"/>
      <c r="DC38" s="662"/>
      <c r="DD38" s="646">
        <v>2554051</v>
      </c>
      <c r="DE38" s="641"/>
      <c r="DF38" s="641"/>
      <c r="DG38" s="641"/>
      <c r="DH38" s="641"/>
      <c r="DI38" s="641"/>
      <c r="DJ38" s="641"/>
      <c r="DK38" s="642"/>
      <c r="DL38" s="646">
        <v>2402195</v>
      </c>
      <c r="DM38" s="641"/>
      <c r="DN38" s="641"/>
      <c r="DO38" s="641"/>
      <c r="DP38" s="641"/>
      <c r="DQ38" s="641"/>
      <c r="DR38" s="641"/>
      <c r="DS38" s="641"/>
      <c r="DT38" s="641"/>
      <c r="DU38" s="641"/>
      <c r="DV38" s="642"/>
      <c r="DW38" s="643">
        <v>13.3</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4154436</v>
      </c>
      <c r="S39" s="641"/>
      <c r="T39" s="641"/>
      <c r="U39" s="641"/>
      <c r="V39" s="641"/>
      <c r="W39" s="641"/>
      <c r="X39" s="641"/>
      <c r="Y39" s="642"/>
      <c r="Z39" s="677">
        <v>11.7</v>
      </c>
      <c r="AA39" s="677"/>
      <c r="AB39" s="677"/>
      <c r="AC39" s="677"/>
      <c r="AD39" s="678" t="s">
        <v>238</v>
      </c>
      <c r="AE39" s="678"/>
      <c r="AF39" s="678"/>
      <c r="AG39" s="678"/>
      <c r="AH39" s="678"/>
      <c r="AI39" s="678"/>
      <c r="AJ39" s="678"/>
      <c r="AK39" s="678"/>
      <c r="AL39" s="643" t="s">
        <v>232</v>
      </c>
      <c r="AM39" s="644"/>
      <c r="AN39" s="644"/>
      <c r="AO39" s="679"/>
      <c r="AQ39" s="680" t="s">
        <v>339</v>
      </c>
      <c r="AR39" s="681"/>
      <c r="AS39" s="681"/>
      <c r="AT39" s="681"/>
      <c r="AU39" s="681"/>
      <c r="AV39" s="681"/>
      <c r="AW39" s="681"/>
      <c r="AX39" s="681"/>
      <c r="AY39" s="682"/>
      <c r="AZ39" s="640" t="s">
        <v>174</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16955</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505711</v>
      </c>
      <c r="CS39" s="659"/>
      <c r="CT39" s="659"/>
      <c r="CU39" s="659"/>
      <c r="CV39" s="659"/>
      <c r="CW39" s="659"/>
      <c r="CX39" s="659"/>
      <c r="CY39" s="660"/>
      <c r="CZ39" s="643">
        <v>1.5</v>
      </c>
      <c r="DA39" s="661"/>
      <c r="DB39" s="661"/>
      <c r="DC39" s="662"/>
      <c r="DD39" s="646">
        <v>422273</v>
      </c>
      <c r="DE39" s="659"/>
      <c r="DF39" s="659"/>
      <c r="DG39" s="659"/>
      <c r="DH39" s="659"/>
      <c r="DI39" s="659"/>
      <c r="DJ39" s="659"/>
      <c r="DK39" s="660"/>
      <c r="DL39" s="646" t="s">
        <v>238</v>
      </c>
      <c r="DM39" s="659"/>
      <c r="DN39" s="659"/>
      <c r="DO39" s="659"/>
      <c r="DP39" s="659"/>
      <c r="DQ39" s="659"/>
      <c r="DR39" s="659"/>
      <c r="DS39" s="659"/>
      <c r="DT39" s="659"/>
      <c r="DU39" s="659"/>
      <c r="DV39" s="660"/>
      <c r="DW39" s="643" t="s">
        <v>232</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238</v>
      </c>
      <c r="S40" s="641"/>
      <c r="T40" s="641"/>
      <c r="U40" s="641"/>
      <c r="V40" s="641"/>
      <c r="W40" s="641"/>
      <c r="X40" s="641"/>
      <c r="Y40" s="642"/>
      <c r="Z40" s="677" t="s">
        <v>232</v>
      </c>
      <c r="AA40" s="677"/>
      <c r="AB40" s="677"/>
      <c r="AC40" s="677"/>
      <c r="AD40" s="678" t="s">
        <v>238</v>
      </c>
      <c r="AE40" s="678"/>
      <c r="AF40" s="678"/>
      <c r="AG40" s="678"/>
      <c r="AH40" s="678"/>
      <c r="AI40" s="678"/>
      <c r="AJ40" s="678"/>
      <c r="AK40" s="678"/>
      <c r="AL40" s="643" t="s">
        <v>238</v>
      </c>
      <c r="AM40" s="644"/>
      <c r="AN40" s="644"/>
      <c r="AO40" s="679"/>
      <c r="AQ40" s="680" t="s">
        <v>343</v>
      </c>
      <c r="AR40" s="681"/>
      <c r="AS40" s="681"/>
      <c r="AT40" s="681"/>
      <c r="AU40" s="681"/>
      <c r="AV40" s="681"/>
      <c r="AW40" s="681"/>
      <c r="AX40" s="681"/>
      <c r="AY40" s="682"/>
      <c r="AZ40" s="640" t="s">
        <v>238</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107</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127000</v>
      </c>
      <c r="CS40" s="641"/>
      <c r="CT40" s="641"/>
      <c r="CU40" s="641"/>
      <c r="CV40" s="641"/>
      <c r="CW40" s="641"/>
      <c r="CX40" s="641"/>
      <c r="CY40" s="642"/>
      <c r="CZ40" s="643">
        <v>0.4</v>
      </c>
      <c r="DA40" s="661"/>
      <c r="DB40" s="661"/>
      <c r="DC40" s="662"/>
      <c r="DD40" s="646" t="s">
        <v>232</v>
      </c>
      <c r="DE40" s="641"/>
      <c r="DF40" s="641"/>
      <c r="DG40" s="641"/>
      <c r="DH40" s="641"/>
      <c r="DI40" s="641"/>
      <c r="DJ40" s="641"/>
      <c r="DK40" s="642"/>
      <c r="DL40" s="646" t="s">
        <v>238</v>
      </c>
      <c r="DM40" s="641"/>
      <c r="DN40" s="641"/>
      <c r="DO40" s="641"/>
      <c r="DP40" s="641"/>
      <c r="DQ40" s="641"/>
      <c r="DR40" s="641"/>
      <c r="DS40" s="641"/>
      <c r="DT40" s="641"/>
      <c r="DU40" s="641"/>
      <c r="DV40" s="642"/>
      <c r="DW40" s="643" t="s">
        <v>232</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717136</v>
      </c>
      <c r="S41" s="641"/>
      <c r="T41" s="641"/>
      <c r="U41" s="641"/>
      <c r="V41" s="641"/>
      <c r="W41" s="641"/>
      <c r="X41" s="641"/>
      <c r="Y41" s="642"/>
      <c r="Z41" s="677">
        <v>2</v>
      </c>
      <c r="AA41" s="677"/>
      <c r="AB41" s="677"/>
      <c r="AC41" s="677"/>
      <c r="AD41" s="678" t="s">
        <v>232</v>
      </c>
      <c r="AE41" s="678"/>
      <c r="AF41" s="678"/>
      <c r="AG41" s="678"/>
      <c r="AH41" s="678"/>
      <c r="AI41" s="678"/>
      <c r="AJ41" s="678"/>
      <c r="AK41" s="678"/>
      <c r="AL41" s="643" t="s">
        <v>232</v>
      </c>
      <c r="AM41" s="644"/>
      <c r="AN41" s="644"/>
      <c r="AO41" s="679"/>
      <c r="AQ41" s="680" t="s">
        <v>348</v>
      </c>
      <c r="AR41" s="681"/>
      <c r="AS41" s="681"/>
      <c r="AT41" s="681"/>
      <c r="AU41" s="681"/>
      <c r="AV41" s="681"/>
      <c r="AW41" s="681"/>
      <c r="AX41" s="681"/>
      <c r="AY41" s="682"/>
      <c r="AZ41" s="640">
        <v>725308</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174</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174</v>
      </c>
      <c r="CS41" s="659"/>
      <c r="CT41" s="659"/>
      <c r="CU41" s="659"/>
      <c r="CV41" s="659"/>
      <c r="CW41" s="659"/>
      <c r="CX41" s="659"/>
      <c r="CY41" s="660"/>
      <c r="CZ41" s="643" t="s">
        <v>238</v>
      </c>
      <c r="DA41" s="661"/>
      <c r="DB41" s="661"/>
      <c r="DC41" s="662"/>
      <c r="DD41" s="646" t="s">
        <v>174</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35523458</v>
      </c>
      <c r="S42" s="663"/>
      <c r="T42" s="663"/>
      <c r="U42" s="663"/>
      <c r="V42" s="663"/>
      <c r="W42" s="663"/>
      <c r="X42" s="663"/>
      <c r="Y42" s="665"/>
      <c r="Z42" s="666">
        <v>100</v>
      </c>
      <c r="AA42" s="666"/>
      <c r="AB42" s="666"/>
      <c r="AC42" s="666"/>
      <c r="AD42" s="667">
        <v>17348276</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2411297</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357</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7115117</v>
      </c>
      <c r="CS42" s="641"/>
      <c r="CT42" s="641"/>
      <c r="CU42" s="641"/>
      <c r="CV42" s="641"/>
      <c r="CW42" s="641"/>
      <c r="CX42" s="641"/>
      <c r="CY42" s="642"/>
      <c r="CZ42" s="643">
        <v>20.8</v>
      </c>
      <c r="DA42" s="644"/>
      <c r="DB42" s="644"/>
      <c r="DC42" s="645"/>
      <c r="DD42" s="646">
        <v>955371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245149</v>
      </c>
      <c r="CS43" s="659"/>
      <c r="CT43" s="659"/>
      <c r="CU43" s="659"/>
      <c r="CV43" s="659"/>
      <c r="CW43" s="659"/>
      <c r="CX43" s="659"/>
      <c r="CY43" s="660"/>
      <c r="CZ43" s="643">
        <v>0.7</v>
      </c>
      <c r="DA43" s="661"/>
      <c r="DB43" s="661"/>
      <c r="DC43" s="662"/>
      <c r="DD43" s="646">
        <v>237062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303</v>
      </c>
      <c r="CE44" s="654"/>
      <c r="CF44" s="637" t="s">
        <v>356</v>
      </c>
      <c r="CG44" s="638"/>
      <c r="CH44" s="638"/>
      <c r="CI44" s="638"/>
      <c r="CJ44" s="638"/>
      <c r="CK44" s="638"/>
      <c r="CL44" s="638"/>
      <c r="CM44" s="638"/>
      <c r="CN44" s="638"/>
      <c r="CO44" s="638"/>
      <c r="CP44" s="638"/>
      <c r="CQ44" s="639"/>
      <c r="CR44" s="640">
        <v>7049017</v>
      </c>
      <c r="CS44" s="641"/>
      <c r="CT44" s="641"/>
      <c r="CU44" s="641"/>
      <c r="CV44" s="641"/>
      <c r="CW44" s="641"/>
      <c r="CX44" s="641"/>
      <c r="CY44" s="642"/>
      <c r="CZ44" s="643">
        <v>20.6</v>
      </c>
      <c r="DA44" s="644"/>
      <c r="DB44" s="644"/>
      <c r="DC44" s="645"/>
      <c r="DD44" s="646">
        <v>898385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4452425</v>
      </c>
      <c r="CS45" s="659"/>
      <c r="CT45" s="659"/>
      <c r="CU45" s="659"/>
      <c r="CV45" s="659"/>
      <c r="CW45" s="659"/>
      <c r="CX45" s="659"/>
      <c r="CY45" s="660"/>
      <c r="CZ45" s="643">
        <v>13</v>
      </c>
      <c r="DA45" s="661"/>
      <c r="DB45" s="661"/>
      <c r="DC45" s="662"/>
      <c r="DD45" s="646">
        <v>300849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2470669</v>
      </c>
      <c r="CS46" s="641"/>
      <c r="CT46" s="641"/>
      <c r="CU46" s="641"/>
      <c r="CV46" s="641"/>
      <c r="CW46" s="641"/>
      <c r="CX46" s="641"/>
      <c r="CY46" s="642"/>
      <c r="CZ46" s="643">
        <v>7.2</v>
      </c>
      <c r="DA46" s="644"/>
      <c r="DB46" s="644"/>
      <c r="DC46" s="645"/>
      <c r="DD46" s="646">
        <v>563513</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66100</v>
      </c>
      <c r="CS47" s="659"/>
      <c r="CT47" s="659"/>
      <c r="CU47" s="659"/>
      <c r="CV47" s="659"/>
      <c r="CW47" s="659"/>
      <c r="CX47" s="659"/>
      <c r="CY47" s="660"/>
      <c r="CZ47" s="643">
        <v>0.2</v>
      </c>
      <c r="DA47" s="661"/>
      <c r="DB47" s="661"/>
      <c r="DC47" s="662"/>
      <c r="DD47" s="646">
        <v>56986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232</v>
      </c>
      <c r="CS48" s="641"/>
      <c r="CT48" s="641"/>
      <c r="CU48" s="641"/>
      <c r="CV48" s="641"/>
      <c r="CW48" s="641"/>
      <c r="CX48" s="641"/>
      <c r="CY48" s="642"/>
      <c r="CZ48" s="643" t="s">
        <v>232</v>
      </c>
      <c r="DA48" s="644"/>
      <c r="DB48" s="644"/>
      <c r="DC48" s="645"/>
      <c r="DD48" s="646" t="s">
        <v>232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34248404</v>
      </c>
      <c r="CS49" s="625"/>
      <c r="CT49" s="625"/>
      <c r="CU49" s="625"/>
      <c r="CV49" s="625"/>
      <c r="CW49" s="625"/>
      <c r="CX49" s="625"/>
      <c r="CY49" s="626"/>
      <c r="CZ49" s="627">
        <v>100</v>
      </c>
      <c r="DA49" s="628"/>
      <c r="DB49" s="628"/>
      <c r="DC49" s="629"/>
      <c r="DD49" s="630">
        <v>20988817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zpWYiySSINbjdqszQw/Q3N179Uguvx4EkNE9uI8NFtN41r+3bwV0mc9X064NWG5TSpYckbx/GKizlZyU+z80A==" saltValue="2qoCCxtYmk/QRFCMCMKuk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35188</v>
      </c>
      <c r="R7" s="1160"/>
      <c r="S7" s="1160"/>
      <c r="T7" s="1160"/>
      <c r="U7" s="1160"/>
      <c r="V7" s="1160">
        <v>33945</v>
      </c>
      <c r="W7" s="1160"/>
      <c r="X7" s="1160"/>
      <c r="Y7" s="1160"/>
      <c r="Z7" s="1160"/>
      <c r="AA7" s="1160">
        <v>1243</v>
      </c>
      <c r="AB7" s="1160"/>
      <c r="AC7" s="1160"/>
      <c r="AD7" s="1160"/>
      <c r="AE7" s="1161"/>
      <c r="AF7" s="1162">
        <v>1210</v>
      </c>
      <c r="AG7" s="1163"/>
      <c r="AH7" s="1163"/>
      <c r="AI7" s="1163"/>
      <c r="AJ7" s="1164"/>
      <c r="AK7" s="1146">
        <v>2006</v>
      </c>
      <c r="AL7" s="1147"/>
      <c r="AM7" s="1147"/>
      <c r="AN7" s="1147"/>
      <c r="AO7" s="1147"/>
      <c r="AP7" s="1147">
        <v>35204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588</v>
      </c>
      <c r="BT7" s="1151"/>
      <c r="BU7" s="1151"/>
      <c r="BV7" s="1151"/>
      <c r="BW7" s="1151"/>
      <c r="BX7" s="1151"/>
      <c r="BY7" s="1151"/>
      <c r="BZ7" s="1151"/>
      <c r="CA7" s="1151"/>
      <c r="CB7" s="1151"/>
      <c r="CC7" s="1151"/>
      <c r="CD7" s="1151"/>
      <c r="CE7" s="1151"/>
      <c r="CF7" s="1151"/>
      <c r="CG7" s="1152"/>
      <c r="CH7" s="1143">
        <v>2</v>
      </c>
      <c r="CI7" s="1144"/>
      <c r="CJ7" s="1144"/>
      <c r="CK7" s="1144"/>
      <c r="CL7" s="1145"/>
      <c r="CM7" s="1143">
        <v>61</v>
      </c>
      <c r="CN7" s="1144"/>
      <c r="CO7" s="1144"/>
      <c r="CP7" s="1144"/>
      <c r="CQ7" s="1145"/>
      <c r="CR7" s="1143">
        <v>30</v>
      </c>
      <c r="CS7" s="1144"/>
      <c r="CT7" s="1144"/>
      <c r="CU7" s="1144"/>
      <c r="CV7" s="1145"/>
      <c r="CW7" s="1143">
        <v>20</v>
      </c>
      <c r="CX7" s="1144"/>
      <c r="CY7" s="1144"/>
      <c r="CZ7" s="1144"/>
      <c r="DA7" s="1145"/>
      <c r="DB7" s="1143" t="s">
        <v>590</v>
      </c>
      <c r="DC7" s="1144"/>
      <c r="DD7" s="1144"/>
      <c r="DE7" s="1144"/>
      <c r="DF7" s="1145"/>
      <c r="DG7" s="1143" t="s">
        <v>590</v>
      </c>
      <c r="DH7" s="1144"/>
      <c r="DI7" s="1144"/>
      <c r="DJ7" s="1144"/>
      <c r="DK7" s="1145"/>
      <c r="DL7" s="1143" t="s">
        <v>591</v>
      </c>
      <c r="DM7" s="1144"/>
      <c r="DN7" s="1144"/>
      <c r="DO7" s="1144"/>
      <c r="DP7" s="1145"/>
      <c r="DQ7" s="1143" t="s">
        <v>592</v>
      </c>
      <c r="DR7" s="1144"/>
      <c r="DS7" s="1144"/>
      <c r="DT7" s="1144"/>
      <c r="DU7" s="1145"/>
      <c r="DV7" s="1170"/>
      <c r="DW7" s="1171"/>
      <c r="DX7" s="1171"/>
      <c r="DY7" s="1171"/>
      <c r="DZ7" s="1172"/>
      <c r="EA7" s="255"/>
    </row>
    <row r="8" spans="1:131" s="256" customFormat="1" ht="26.25" customHeight="1" x14ac:dyDescent="0.15">
      <c r="A8" s="262">
        <v>2</v>
      </c>
      <c r="B8" s="1092" t="s">
        <v>388</v>
      </c>
      <c r="C8" s="1093"/>
      <c r="D8" s="1093"/>
      <c r="E8" s="1093"/>
      <c r="F8" s="1093"/>
      <c r="G8" s="1093"/>
      <c r="H8" s="1093"/>
      <c r="I8" s="1093"/>
      <c r="J8" s="1093"/>
      <c r="K8" s="1093"/>
      <c r="L8" s="1093"/>
      <c r="M8" s="1093"/>
      <c r="N8" s="1093"/>
      <c r="O8" s="1093"/>
      <c r="P8" s="1094"/>
      <c r="Q8" s="1098">
        <v>336</v>
      </c>
      <c r="R8" s="1099"/>
      <c r="S8" s="1099"/>
      <c r="T8" s="1099"/>
      <c r="U8" s="1099"/>
      <c r="V8" s="1099">
        <v>303</v>
      </c>
      <c r="W8" s="1099"/>
      <c r="X8" s="1099"/>
      <c r="Y8" s="1099"/>
      <c r="Z8" s="1099"/>
      <c r="AA8" s="1099">
        <v>32</v>
      </c>
      <c r="AB8" s="1099"/>
      <c r="AC8" s="1099"/>
      <c r="AD8" s="1099"/>
      <c r="AE8" s="1100"/>
      <c r="AF8" s="1074">
        <v>32</v>
      </c>
      <c r="AG8" s="1075"/>
      <c r="AH8" s="1075"/>
      <c r="AI8" s="1075"/>
      <c r="AJ8" s="1076"/>
      <c r="AK8" s="1141">
        <v>233</v>
      </c>
      <c r="AL8" s="1142"/>
      <c r="AM8" s="1142"/>
      <c r="AN8" s="1142"/>
      <c r="AO8" s="1142"/>
      <c r="AP8" s="1142" t="s">
        <v>580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589</v>
      </c>
      <c r="BT8" s="1070"/>
      <c r="BU8" s="1070"/>
      <c r="BV8" s="1070"/>
      <c r="BW8" s="1070"/>
      <c r="BX8" s="1070"/>
      <c r="BY8" s="1070"/>
      <c r="BZ8" s="1070"/>
      <c r="CA8" s="1070"/>
      <c r="CB8" s="1070"/>
      <c r="CC8" s="1070"/>
      <c r="CD8" s="1070"/>
      <c r="CE8" s="1070"/>
      <c r="CF8" s="1070"/>
      <c r="CG8" s="1071"/>
      <c r="CH8" s="1044">
        <v>-74</v>
      </c>
      <c r="CI8" s="1045"/>
      <c r="CJ8" s="1045"/>
      <c r="CK8" s="1045"/>
      <c r="CL8" s="1046"/>
      <c r="CM8" s="1044">
        <v>25</v>
      </c>
      <c r="CN8" s="1045"/>
      <c r="CO8" s="1045"/>
      <c r="CP8" s="1045"/>
      <c r="CQ8" s="1046"/>
      <c r="CR8" s="1044">
        <v>10</v>
      </c>
      <c r="CS8" s="1045"/>
      <c r="CT8" s="1045"/>
      <c r="CU8" s="1045"/>
      <c r="CV8" s="1046"/>
      <c r="CW8" s="1044" t="s">
        <v>594</v>
      </c>
      <c r="CX8" s="1045"/>
      <c r="CY8" s="1045"/>
      <c r="CZ8" s="1045"/>
      <c r="DA8" s="1046"/>
      <c r="DB8" s="1044" t="s">
        <v>591</v>
      </c>
      <c r="DC8" s="1045"/>
      <c r="DD8" s="1045"/>
      <c r="DE8" s="1045"/>
      <c r="DF8" s="1046"/>
      <c r="DG8" s="1044" t="s">
        <v>591</v>
      </c>
      <c r="DH8" s="1045"/>
      <c r="DI8" s="1045"/>
      <c r="DJ8" s="1045"/>
      <c r="DK8" s="1046"/>
      <c r="DL8" s="1044" t="s">
        <v>591</v>
      </c>
      <c r="DM8" s="1045"/>
      <c r="DN8" s="1045"/>
      <c r="DO8" s="1045"/>
      <c r="DP8" s="1046"/>
      <c r="DQ8" s="1044" t="s">
        <v>591</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390</v>
      </c>
      <c r="B23" s="999" t="s">
        <v>391</v>
      </c>
      <c r="C23" s="1000"/>
      <c r="D23" s="1000"/>
      <c r="E23" s="1000"/>
      <c r="F23" s="1000"/>
      <c r="G23" s="1000"/>
      <c r="H23" s="1000"/>
      <c r="I23" s="1000"/>
      <c r="J23" s="1000"/>
      <c r="K23" s="1000"/>
      <c r="L23" s="1000"/>
      <c r="M23" s="1000"/>
      <c r="N23" s="1000"/>
      <c r="O23" s="1000"/>
      <c r="P23" s="1001"/>
      <c r="Q23" s="1123">
        <v>35523</v>
      </c>
      <c r="R23" s="1124"/>
      <c r="S23" s="1124"/>
      <c r="T23" s="1124"/>
      <c r="U23" s="1124"/>
      <c r="V23" s="1124">
        <v>34248</v>
      </c>
      <c r="W23" s="1124"/>
      <c r="X23" s="1124"/>
      <c r="Y23" s="1124"/>
      <c r="Z23" s="1124"/>
      <c r="AA23" s="1124">
        <v>1275</v>
      </c>
      <c r="AB23" s="1124"/>
      <c r="AC23" s="1124"/>
      <c r="AD23" s="1124"/>
      <c r="AE23" s="1125"/>
      <c r="AF23" s="1126">
        <v>1242</v>
      </c>
      <c r="AG23" s="1124"/>
      <c r="AH23" s="1124"/>
      <c r="AI23" s="1124"/>
      <c r="AJ23" s="1127"/>
      <c r="AK23" s="1128"/>
      <c r="AL23" s="1129"/>
      <c r="AM23" s="1129"/>
      <c r="AN23" s="1129"/>
      <c r="AO23" s="1129"/>
      <c r="AP23" s="1124">
        <v>35204</v>
      </c>
      <c r="AQ23" s="1124"/>
      <c r="AR23" s="1124"/>
      <c r="AS23" s="1124"/>
      <c r="AT23" s="1124"/>
      <c r="AU23" s="1130"/>
      <c r="AV23" s="1130"/>
      <c r="AW23" s="1130"/>
      <c r="AX23" s="1130"/>
      <c r="AY23" s="1131"/>
      <c r="AZ23" s="1120" t="s">
        <v>232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9255</v>
      </c>
      <c r="R28" s="1109"/>
      <c r="S28" s="1109"/>
      <c r="T28" s="1109"/>
      <c r="U28" s="1109"/>
      <c r="V28" s="1109">
        <v>8735</v>
      </c>
      <c r="W28" s="1109"/>
      <c r="X28" s="1109"/>
      <c r="Y28" s="1109"/>
      <c r="Z28" s="1109"/>
      <c r="AA28" s="1109">
        <v>520</v>
      </c>
      <c r="AB28" s="1109"/>
      <c r="AC28" s="1109"/>
      <c r="AD28" s="1109"/>
      <c r="AE28" s="1110"/>
      <c r="AF28" s="1111">
        <v>520</v>
      </c>
      <c r="AG28" s="1109"/>
      <c r="AH28" s="1109"/>
      <c r="AI28" s="1109"/>
      <c r="AJ28" s="1112"/>
      <c r="AK28" s="1113">
        <v>725</v>
      </c>
      <c r="AL28" s="1101"/>
      <c r="AM28" s="1101"/>
      <c r="AN28" s="1101"/>
      <c r="AO28" s="1101"/>
      <c r="AP28" s="1101" t="s">
        <v>581</v>
      </c>
      <c r="AQ28" s="1101"/>
      <c r="AR28" s="1101"/>
      <c r="AS28" s="1101"/>
      <c r="AT28" s="1101"/>
      <c r="AU28" s="1101" t="s">
        <v>582</v>
      </c>
      <c r="AV28" s="1101"/>
      <c r="AW28" s="1101"/>
      <c r="AX28" s="1101"/>
      <c r="AY28" s="1101"/>
      <c r="AZ28" s="1102" t="s">
        <v>582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7733</v>
      </c>
      <c r="R29" s="1099"/>
      <c r="S29" s="1099"/>
      <c r="T29" s="1099"/>
      <c r="U29" s="1099"/>
      <c r="V29" s="1099">
        <v>7496</v>
      </c>
      <c r="W29" s="1099"/>
      <c r="X29" s="1099"/>
      <c r="Y29" s="1099"/>
      <c r="Z29" s="1099"/>
      <c r="AA29" s="1099">
        <v>237</v>
      </c>
      <c r="AB29" s="1099"/>
      <c r="AC29" s="1099"/>
      <c r="AD29" s="1099"/>
      <c r="AE29" s="1100"/>
      <c r="AF29" s="1074">
        <v>237</v>
      </c>
      <c r="AG29" s="1075"/>
      <c r="AH29" s="1075"/>
      <c r="AI29" s="1075"/>
      <c r="AJ29" s="1076"/>
      <c r="AK29" s="1035">
        <v>1122</v>
      </c>
      <c r="AL29" s="1026"/>
      <c r="AM29" s="1026"/>
      <c r="AN29" s="1026"/>
      <c r="AO29" s="1026"/>
      <c r="AP29" s="1026" t="s">
        <v>582</v>
      </c>
      <c r="AQ29" s="1026"/>
      <c r="AR29" s="1026"/>
      <c r="AS29" s="1026"/>
      <c r="AT29" s="1026"/>
      <c r="AU29" s="1026" t="s">
        <v>581</v>
      </c>
      <c r="AV29" s="1026"/>
      <c r="AW29" s="1026"/>
      <c r="AX29" s="1026"/>
      <c r="AY29" s="1026"/>
      <c r="AZ29" s="1097" t="s">
        <v>581</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897</v>
      </c>
      <c r="R30" s="1099"/>
      <c r="S30" s="1099"/>
      <c r="T30" s="1099"/>
      <c r="U30" s="1099"/>
      <c r="V30" s="1099">
        <v>896</v>
      </c>
      <c r="W30" s="1099"/>
      <c r="X30" s="1099"/>
      <c r="Y30" s="1099"/>
      <c r="Z30" s="1099"/>
      <c r="AA30" s="1099">
        <v>1</v>
      </c>
      <c r="AB30" s="1099"/>
      <c r="AC30" s="1099"/>
      <c r="AD30" s="1099"/>
      <c r="AE30" s="1100"/>
      <c r="AF30" s="1074">
        <v>1</v>
      </c>
      <c r="AG30" s="1075"/>
      <c r="AH30" s="1075"/>
      <c r="AI30" s="1075"/>
      <c r="AJ30" s="1076"/>
      <c r="AK30" s="1035">
        <v>271</v>
      </c>
      <c r="AL30" s="1026"/>
      <c r="AM30" s="1026"/>
      <c r="AN30" s="1026"/>
      <c r="AO30" s="1026"/>
      <c r="AP30" s="1026" t="s">
        <v>581</v>
      </c>
      <c r="AQ30" s="1026"/>
      <c r="AR30" s="1026"/>
      <c r="AS30" s="1026"/>
      <c r="AT30" s="1026"/>
      <c r="AU30" s="1026" t="s">
        <v>581</v>
      </c>
      <c r="AV30" s="1026"/>
      <c r="AW30" s="1026"/>
      <c r="AX30" s="1026"/>
      <c r="AY30" s="1026"/>
      <c r="AZ30" s="1097" t="s">
        <v>582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762</v>
      </c>
      <c r="R31" s="1099"/>
      <c r="S31" s="1099"/>
      <c r="T31" s="1099"/>
      <c r="U31" s="1099"/>
      <c r="V31" s="1099">
        <v>693</v>
      </c>
      <c r="W31" s="1099"/>
      <c r="X31" s="1099"/>
      <c r="Y31" s="1099"/>
      <c r="Z31" s="1099"/>
      <c r="AA31" s="1099">
        <v>68</v>
      </c>
      <c r="AB31" s="1099"/>
      <c r="AC31" s="1099"/>
      <c r="AD31" s="1099"/>
      <c r="AE31" s="1100"/>
      <c r="AF31" s="1074">
        <v>1204</v>
      </c>
      <c r="AG31" s="1075"/>
      <c r="AH31" s="1075"/>
      <c r="AI31" s="1075"/>
      <c r="AJ31" s="1076"/>
      <c r="AK31" s="1035">
        <v>3</v>
      </c>
      <c r="AL31" s="1026"/>
      <c r="AM31" s="1026"/>
      <c r="AN31" s="1026"/>
      <c r="AO31" s="1026"/>
      <c r="AP31" s="1026">
        <v>2961</v>
      </c>
      <c r="AQ31" s="1026"/>
      <c r="AR31" s="1026"/>
      <c r="AS31" s="1026"/>
      <c r="AT31" s="1026"/>
      <c r="AU31" s="1026">
        <v>107</v>
      </c>
      <c r="AV31" s="1026"/>
      <c r="AW31" s="1026"/>
      <c r="AX31" s="1026"/>
      <c r="AY31" s="1026"/>
      <c r="AZ31" s="1097" t="s">
        <v>582</v>
      </c>
      <c r="BA31" s="1097"/>
      <c r="BB31" s="1097"/>
      <c r="BC31" s="1097"/>
      <c r="BD31" s="1097"/>
      <c r="BE31" s="1087" t="s">
        <v>406</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1456</v>
      </c>
      <c r="R32" s="1099"/>
      <c r="S32" s="1099"/>
      <c r="T32" s="1099"/>
      <c r="U32" s="1099"/>
      <c r="V32" s="1099">
        <v>1387</v>
      </c>
      <c r="W32" s="1099"/>
      <c r="X32" s="1099"/>
      <c r="Y32" s="1099"/>
      <c r="Z32" s="1099"/>
      <c r="AA32" s="1099">
        <v>70</v>
      </c>
      <c r="AB32" s="1099"/>
      <c r="AC32" s="1099"/>
      <c r="AD32" s="1099"/>
      <c r="AE32" s="1100"/>
      <c r="AF32" s="1074">
        <v>1122</v>
      </c>
      <c r="AG32" s="1075"/>
      <c r="AH32" s="1075"/>
      <c r="AI32" s="1075"/>
      <c r="AJ32" s="1076"/>
      <c r="AK32" s="1035">
        <v>389</v>
      </c>
      <c r="AL32" s="1026"/>
      <c r="AM32" s="1026"/>
      <c r="AN32" s="1026"/>
      <c r="AO32" s="1026"/>
      <c r="AP32" s="1026">
        <v>7679</v>
      </c>
      <c r="AQ32" s="1026"/>
      <c r="AR32" s="1026"/>
      <c r="AS32" s="1026"/>
      <c r="AT32" s="1026"/>
      <c r="AU32" s="1026">
        <v>4485</v>
      </c>
      <c r="AV32" s="1026"/>
      <c r="AW32" s="1026"/>
      <c r="AX32" s="1026"/>
      <c r="AY32" s="1026"/>
      <c r="AZ32" s="1097" t="s">
        <v>582</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409</v>
      </c>
      <c r="C33" s="1093"/>
      <c r="D33" s="1093"/>
      <c r="E33" s="1093"/>
      <c r="F33" s="1093"/>
      <c r="G33" s="1093"/>
      <c r="H33" s="1093"/>
      <c r="I33" s="1093"/>
      <c r="J33" s="1093"/>
      <c r="K33" s="1093"/>
      <c r="L33" s="1093"/>
      <c r="M33" s="1093"/>
      <c r="N33" s="1093"/>
      <c r="O33" s="1093"/>
      <c r="P33" s="1094"/>
      <c r="Q33" s="1098">
        <v>401</v>
      </c>
      <c r="R33" s="1099"/>
      <c r="S33" s="1099"/>
      <c r="T33" s="1099"/>
      <c r="U33" s="1099"/>
      <c r="V33" s="1099">
        <v>385</v>
      </c>
      <c r="W33" s="1099"/>
      <c r="X33" s="1099"/>
      <c r="Y33" s="1099"/>
      <c r="Z33" s="1099"/>
      <c r="AA33" s="1099">
        <v>16</v>
      </c>
      <c r="AB33" s="1099"/>
      <c r="AC33" s="1099"/>
      <c r="AD33" s="1099"/>
      <c r="AE33" s="1100"/>
      <c r="AF33" s="1074">
        <v>103</v>
      </c>
      <c r="AG33" s="1075"/>
      <c r="AH33" s="1075"/>
      <c r="AI33" s="1075"/>
      <c r="AJ33" s="1076"/>
      <c r="AK33" s="1035">
        <v>264</v>
      </c>
      <c r="AL33" s="1026"/>
      <c r="AM33" s="1026"/>
      <c r="AN33" s="1026"/>
      <c r="AO33" s="1026"/>
      <c r="AP33" s="1026">
        <v>2239</v>
      </c>
      <c r="AQ33" s="1026"/>
      <c r="AR33" s="1026"/>
      <c r="AS33" s="1026"/>
      <c r="AT33" s="1026"/>
      <c r="AU33" s="1026">
        <v>1957</v>
      </c>
      <c r="AV33" s="1026"/>
      <c r="AW33" s="1026"/>
      <c r="AX33" s="1026"/>
      <c r="AY33" s="1026"/>
      <c r="AZ33" s="1097" t="s">
        <v>582</v>
      </c>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410</v>
      </c>
      <c r="C34" s="1093"/>
      <c r="D34" s="1093"/>
      <c r="E34" s="1093"/>
      <c r="F34" s="1093"/>
      <c r="G34" s="1093"/>
      <c r="H34" s="1093"/>
      <c r="I34" s="1093"/>
      <c r="J34" s="1093"/>
      <c r="K34" s="1093"/>
      <c r="L34" s="1093"/>
      <c r="M34" s="1093"/>
      <c r="N34" s="1093"/>
      <c r="O34" s="1093"/>
      <c r="P34" s="1094"/>
      <c r="Q34" s="1098">
        <v>38</v>
      </c>
      <c r="R34" s="1099"/>
      <c r="S34" s="1099"/>
      <c r="T34" s="1099"/>
      <c r="U34" s="1099"/>
      <c r="V34" s="1099">
        <v>35</v>
      </c>
      <c r="W34" s="1099"/>
      <c r="X34" s="1099"/>
      <c r="Y34" s="1099"/>
      <c r="Z34" s="1099"/>
      <c r="AA34" s="1099">
        <v>2</v>
      </c>
      <c r="AB34" s="1099"/>
      <c r="AC34" s="1099"/>
      <c r="AD34" s="1099"/>
      <c r="AE34" s="1100"/>
      <c r="AF34" s="1074">
        <v>2</v>
      </c>
      <c r="AG34" s="1075"/>
      <c r="AH34" s="1075"/>
      <c r="AI34" s="1075"/>
      <c r="AJ34" s="1076"/>
      <c r="AK34" s="1035">
        <v>15</v>
      </c>
      <c r="AL34" s="1026"/>
      <c r="AM34" s="1026"/>
      <c r="AN34" s="1026"/>
      <c r="AO34" s="1026"/>
      <c r="AP34" s="1026">
        <v>82</v>
      </c>
      <c r="AQ34" s="1026"/>
      <c r="AR34" s="1026"/>
      <c r="AS34" s="1026"/>
      <c r="AT34" s="1026"/>
      <c r="AU34" s="1026">
        <v>80</v>
      </c>
      <c r="AV34" s="1026"/>
      <c r="AW34" s="1026"/>
      <c r="AX34" s="1026"/>
      <c r="AY34" s="1026"/>
      <c r="AZ34" s="1097" t="s">
        <v>582</v>
      </c>
      <c r="BA34" s="1097"/>
      <c r="BB34" s="1097"/>
      <c r="BC34" s="1097"/>
      <c r="BD34" s="1097"/>
      <c r="BE34" s="1087" t="s">
        <v>411</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390</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3190</v>
      </c>
      <c r="AG63" s="1014"/>
      <c r="AH63" s="1014"/>
      <c r="AI63" s="1014"/>
      <c r="AJ63" s="1085"/>
      <c r="AK63" s="1086"/>
      <c r="AL63" s="1018"/>
      <c r="AM63" s="1018"/>
      <c r="AN63" s="1018"/>
      <c r="AO63" s="1018"/>
      <c r="AP63" s="1014">
        <v>12962</v>
      </c>
      <c r="AQ63" s="1014"/>
      <c r="AR63" s="1014"/>
      <c r="AS63" s="1014"/>
      <c r="AT63" s="1014"/>
      <c r="AU63" s="1014">
        <v>6628</v>
      </c>
      <c r="AV63" s="1014"/>
      <c r="AW63" s="1014"/>
      <c r="AX63" s="1014"/>
      <c r="AY63" s="1014"/>
      <c r="AZ63" s="1080"/>
      <c r="BA63" s="1080"/>
      <c r="BB63" s="1080"/>
      <c r="BC63" s="1080"/>
      <c r="BD63" s="1080"/>
      <c r="BE63" s="1015"/>
      <c r="BF63" s="1015"/>
      <c r="BG63" s="1015"/>
      <c r="BH63" s="1015"/>
      <c r="BI63" s="1016"/>
      <c r="BJ63" s="1081" t="s">
        <v>414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396</v>
      </c>
      <c r="AB66" s="1057"/>
      <c r="AC66" s="1057"/>
      <c r="AD66" s="1057"/>
      <c r="AE66" s="1058"/>
      <c r="AF66" s="1062" t="s">
        <v>419</v>
      </c>
      <c r="AG66" s="1063"/>
      <c r="AH66" s="1063"/>
      <c r="AI66" s="1063"/>
      <c r="AJ66" s="1064"/>
      <c r="AK66" s="1056" t="s">
        <v>420</v>
      </c>
      <c r="AL66" s="1051"/>
      <c r="AM66" s="1051"/>
      <c r="AN66" s="1051"/>
      <c r="AO66" s="1052"/>
      <c r="AP66" s="1056" t="s">
        <v>421</v>
      </c>
      <c r="AQ66" s="1057"/>
      <c r="AR66" s="1057"/>
      <c r="AS66" s="1057"/>
      <c r="AT66" s="1058"/>
      <c r="AU66" s="1056" t="s">
        <v>422</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583</v>
      </c>
      <c r="C68" s="1041"/>
      <c r="D68" s="1041"/>
      <c r="E68" s="1041"/>
      <c r="F68" s="1041"/>
      <c r="G68" s="1041"/>
      <c r="H68" s="1041"/>
      <c r="I68" s="1041"/>
      <c r="J68" s="1041"/>
      <c r="K68" s="1041"/>
      <c r="L68" s="1041"/>
      <c r="M68" s="1041"/>
      <c r="N68" s="1041"/>
      <c r="O68" s="1041"/>
      <c r="P68" s="1042"/>
      <c r="Q68" s="1043">
        <v>9132</v>
      </c>
      <c r="R68" s="1037"/>
      <c r="S68" s="1037"/>
      <c r="T68" s="1037"/>
      <c r="U68" s="1037"/>
      <c r="V68" s="1037">
        <v>7684</v>
      </c>
      <c r="W68" s="1037"/>
      <c r="X68" s="1037"/>
      <c r="Y68" s="1037"/>
      <c r="Z68" s="1037"/>
      <c r="AA68" s="1037">
        <v>1448</v>
      </c>
      <c r="AB68" s="1037"/>
      <c r="AC68" s="1037"/>
      <c r="AD68" s="1037"/>
      <c r="AE68" s="1037"/>
      <c r="AF68" s="1037">
        <v>1448</v>
      </c>
      <c r="AG68" s="1037"/>
      <c r="AH68" s="1037"/>
      <c r="AI68" s="1037"/>
      <c r="AJ68" s="1037"/>
      <c r="AK68" s="1037">
        <v>725</v>
      </c>
      <c r="AL68" s="1037"/>
      <c r="AM68" s="1037"/>
      <c r="AN68" s="1037"/>
      <c r="AO68" s="1037"/>
      <c r="AP68" s="1037" t="s">
        <v>591</v>
      </c>
      <c r="AQ68" s="1037"/>
      <c r="AR68" s="1037"/>
      <c r="AS68" s="1037"/>
      <c r="AT68" s="1037"/>
      <c r="AU68" s="1037" t="s">
        <v>591</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584</v>
      </c>
      <c r="C69" s="1030"/>
      <c r="D69" s="1030"/>
      <c r="E69" s="1030"/>
      <c r="F69" s="1030"/>
      <c r="G69" s="1030"/>
      <c r="H69" s="1030"/>
      <c r="I69" s="1030"/>
      <c r="J69" s="1030"/>
      <c r="K69" s="1030"/>
      <c r="L69" s="1030"/>
      <c r="M69" s="1030"/>
      <c r="N69" s="1030"/>
      <c r="O69" s="1030"/>
      <c r="P69" s="1031"/>
      <c r="Q69" s="1032">
        <v>3561</v>
      </c>
      <c r="R69" s="1026"/>
      <c r="S69" s="1026"/>
      <c r="T69" s="1026"/>
      <c r="U69" s="1026"/>
      <c r="V69" s="1026">
        <v>3560</v>
      </c>
      <c r="W69" s="1026"/>
      <c r="X69" s="1026"/>
      <c r="Y69" s="1026"/>
      <c r="Z69" s="1026"/>
      <c r="AA69" s="1026">
        <v>1</v>
      </c>
      <c r="AB69" s="1026"/>
      <c r="AC69" s="1026"/>
      <c r="AD69" s="1026"/>
      <c r="AE69" s="1026"/>
      <c r="AF69" s="1026">
        <v>1</v>
      </c>
      <c r="AG69" s="1026"/>
      <c r="AH69" s="1026"/>
      <c r="AI69" s="1026"/>
      <c r="AJ69" s="1026"/>
      <c r="AK69" s="1026" t="s">
        <v>591</v>
      </c>
      <c r="AL69" s="1026"/>
      <c r="AM69" s="1026"/>
      <c r="AN69" s="1026"/>
      <c r="AO69" s="1026"/>
      <c r="AP69" s="1026">
        <v>3292</v>
      </c>
      <c r="AQ69" s="1026"/>
      <c r="AR69" s="1026"/>
      <c r="AS69" s="1026"/>
      <c r="AT69" s="1026"/>
      <c r="AU69" s="1026"/>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585</v>
      </c>
      <c r="C70" s="1030"/>
      <c r="D70" s="1030"/>
      <c r="E70" s="1030"/>
      <c r="F70" s="1030"/>
      <c r="G70" s="1030"/>
      <c r="H70" s="1030"/>
      <c r="I70" s="1030"/>
      <c r="J70" s="1030"/>
      <c r="K70" s="1030"/>
      <c r="L70" s="1030"/>
      <c r="M70" s="1030"/>
      <c r="N70" s="1030"/>
      <c r="O70" s="1030"/>
      <c r="P70" s="1031"/>
      <c r="Q70" s="1032">
        <v>5198</v>
      </c>
      <c r="R70" s="1026"/>
      <c r="S70" s="1026"/>
      <c r="T70" s="1026"/>
      <c r="U70" s="1026"/>
      <c r="V70" s="1026">
        <v>4947</v>
      </c>
      <c r="W70" s="1026"/>
      <c r="X70" s="1026"/>
      <c r="Y70" s="1026"/>
      <c r="Z70" s="1026"/>
      <c r="AA70" s="1026">
        <v>252</v>
      </c>
      <c r="AB70" s="1026"/>
      <c r="AC70" s="1026"/>
      <c r="AD70" s="1026"/>
      <c r="AE70" s="1026"/>
      <c r="AF70" s="1026">
        <v>192</v>
      </c>
      <c r="AG70" s="1026"/>
      <c r="AH70" s="1026"/>
      <c r="AI70" s="1026"/>
      <c r="AJ70" s="1026"/>
      <c r="AK70" s="1026">
        <v>33</v>
      </c>
      <c r="AL70" s="1026"/>
      <c r="AM70" s="1026"/>
      <c r="AN70" s="1026"/>
      <c r="AO70" s="1026"/>
      <c r="AP70" s="1026">
        <v>5104</v>
      </c>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586</v>
      </c>
      <c r="C71" s="1030"/>
      <c r="D71" s="1030"/>
      <c r="E71" s="1030"/>
      <c r="F71" s="1030"/>
      <c r="G71" s="1030"/>
      <c r="H71" s="1030"/>
      <c r="I71" s="1030"/>
      <c r="J71" s="1030"/>
      <c r="K71" s="1030"/>
      <c r="L71" s="1030"/>
      <c r="M71" s="1030"/>
      <c r="N71" s="1030"/>
      <c r="O71" s="1030"/>
      <c r="P71" s="1031"/>
      <c r="Q71" s="1032">
        <v>308</v>
      </c>
      <c r="R71" s="1026"/>
      <c r="S71" s="1026"/>
      <c r="T71" s="1026"/>
      <c r="U71" s="1026"/>
      <c r="V71" s="1026">
        <v>254</v>
      </c>
      <c r="W71" s="1026"/>
      <c r="X71" s="1026"/>
      <c r="Y71" s="1026"/>
      <c r="Z71" s="1026"/>
      <c r="AA71" s="1026">
        <v>54</v>
      </c>
      <c r="AB71" s="1026"/>
      <c r="AC71" s="1026"/>
      <c r="AD71" s="1026"/>
      <c r="AE71" s="1026"/>
      <c r="AF71" s="1026">
        <v>54</v>
      </c>
      <c r="AG71" s="1026"/>
      <c r="AH71" s="1026"/>
      <c r="AI71" s="1026"/>
      <c r="AJ71" s="1026"/>
      <c r="AK71" s="1026" t="s">
        <v>591</v>
      </c>
      <c r="AL71" s="1026"/>
      <c r="AM71" s="1026"/>
      <c r="AN71" s="1026"/>
      <c r="AO71" s="1026"/>
      <c r="AP71" s="1026" t="s">
        <v>593</v>
      </c>
      <c r="AQ71" s="1026"/>
      <c r="AR71" s="1026"/>
      <c r="AS71" s="1026"/>
      <c r="AT71" s="1026"/>
      <c r="AU71" s="1026" t="s">
        <v>591</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587</v>
      </c>
      <c r="C72" s="1030"/>
      <c r="D72" s="1030"/>
      <c r="E72" s="1030"/>
      <c r="F72" s="1030"/>
      <c r="G72" s="1030"/>
      <c r="H72" s="1030"/>
      <c r="I72" s="1030"/>
      <c r="J72" s="1030"/>
      <c r="K72" s="1030"/>
      <c r="L72" s="1030"/>
      <c r="M72" s="1030"/>
      <c r="N72" s="1030"/>
      <c r="O72" s="1030"/>
      <c r="P72" s="1031"/>
      <c r="Q72" s="1032">
        <v>296028</v>
      </c>
      <c r="R72" s="1026"/>
      <c r="S72" s="1026"/>
      <c r="T72" s="1026"/>
      <c r="U72" s="1026"/>
      <c r="V72" s="1026">
        <v>287668</v>
      </c>
      <c r="W72" s="1026"/>
      <c r="X72" s="1026"/>
      <c r="Y72" s="1026"/>
      <c r="Z72" s="1026"/>
      <c r="AA72" s="1026">
        <v>8361</v>
      </c>
      <c r="AB72" s="1026"/>
      <c r="AC72" s="1026"/>
      <c r="AD72" s="1026"/>
      <c r="AE72" s="1026"/>
      <c r="AF72" s="1026">
        <v>8361</v>
      </c>
      <c r="AG72" s="1026"/>
      <c r="AH72" s="1026"/>
      <c r="AI72" s="1026"/>
      <c r="AJ72" s="1026"/>
      <c r="AK72" s="1026" t="s">
        <v>591</v>
      </c>
      <c r="AL72" s="1026"/>
      <c r="AM72" s="1026"/>
      <c r="AN72" s="1026"/>
      <c r="AO72" s="1026"/>
      <c r="AP72" s="1026" t="s">
        <v>591</v>
      </c>
      <c r="AQ72" s="1026"/>
      <c r="AR72" s="1026"/>
      <c r="AS72" s="1026"/>
      <c r="AT72" s="1026"/>
      <c r="AU72" s="1026" t="s">
        <v>591</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390</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10056</v>
      </c>
      <c r="AG88" s="1014"/>
      <c r="AH88" s="1014"/>
      <c r="AI88" s="1014"/>
      <c r="AJ88" s="1014"/>
      <c r="AK88" s="1018"/>
      <c r="AL88" s="1018"/>
      <c r="AM88" s="1018"/>
      <c r="AN88" s="1018"/>
      <c r="AO88" s="1018"/>
      <c r="AP88" s="1014">
        <v>8396</v>
      </c>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40</v>
      </c>
      <c r="CS102" s="1006"/>
      <c r="CT102" s="1006"/>
      <c r="CU102" s="1006"/>
      <c r="CV102" s="1007"/>
      <c r="CW102" s="1005">
        <v>20</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307</v>
      </c>
      <c r="AG109" s="949"/>
      <c r="AH109" s="949"/>
      <c r="AI109" s="949"/>
      <c r="AJ109" s="950"/>
      <c r="AK109" s="951" t="s">
        <v>306</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307</v>
      </c>
      <c r="BW109" s="949"/>
      <c r="BX109" s="949"/>
      <c r="BY109" s="949"/>
      <c r="BZ109" s="950"/>
      <c r="CA109" s="951" t="s">
        <v>306</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307</v>
      </c>
      <c r="DM109" s="949"/>
      <c r="DN109" s="949"/>
      <c r="DO109" s="949"/>
      <c r="DP109" s="950"/>
      <c r="DQ109" s="951" t="s">
        <v>306</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3435874</v>
      </c>
      <c r="AB110" s="942"/>
      <c r="AC110" s="942"/>
      <c r="AD110" s="942"/>
      <c r="AE110" s="943"/>
      <c r="AF110" s="944">
        <v>3560074</v>
      </c>
      <c r="AG110" s="942"/>
      <c r="AH110" s="942"/>
      <c r="AI110" s="942"/>
      <c r="AJ110" s="943"/>
      <c r="AK110" s="944">
        <v>3727131</v>
      </c>
      <c r="AL110" s="942"/>
      <c r="AM110" s="942"/>
      <c r="AN110" s="942"/>
      <c r="AO110" s="943"/>
      <c r="AP110" s="945">
        <v>25.2</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33742113</v>
      </c>
      <c r="BR110" s="889"/>
      <c r="BS110" s="889"/>
      <c r="BT110" s="889"/>
      <c r="BU110" s="889"/>
      <c r="BV110" s="889">
        <v>34582172</v>
      </c>
      <c r="BW110" s="889"/>
      <c r="BX110" s="889"/>
      <c r="BY110" s="889"/>
      <c r="BZ110" s="889"/>
      <c r="CA110" s="889">
        <v>35203745</v>
      </c>
      <c r="CB110" s="889"/>
      <c r="CC110" s="889"/>
      <c r="CD110" s="889"/>
      <c r="CE110" s="889"/>
      <c r="CF110" s="913">
        <v>237.6</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439</v>
      </c>
      <c r="DH110" s="889"/>
      <c r="DI110" s="889"/>
      <c r="DJ110" s="889"/>
      <c r="DK110" s="889"/>
      <c r="DL110" s="889" t="s">
        <v>439</v>
      </c>
      <c r="DM110" s="889"/>
      <c r="DN110" s="889"/>
      <c r="DO110" s="889"/>
      <c r="DP110" s="889"/>
      <c r="DQ110" s="889" t="s">
        <v>232</v>
      </c>
      <c r="DR110" s="889"/>
      <c r="DS110" s="889"/>
      <c r="DT110" s="889"/>
      <c r="DU110" s="889"/>
      <c r="DV110" s="890" t="s">
        <v>439</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232</v>
      </c>
      <c r="AB111" s="970"/>
      <c r="AC111" s="970"/>
      <c r="AD111" s="970"/>
      <c r="AE111" s="971"/>
      <c r="AF111" s="972" t="s">
        <v>232</v>
      </c>
      <c r="AG111" s="970"/>
      <c r="AH111" s="970"/>
      <c r="AI111" s="970"/>
      <c r="AJ111" s="971"/>
      <c r="AK111" s="972" t="s">
        <v>232</v>
      </c>
      <c r="AL111" s="970"/>
      <c r="AM111" s="970"/>
      <c r="AN111" s="970"/>
      <c r="AO111" s="971"/>
      <c r="AP111" s="973" t="s">
        <v>232</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v>12997</v>
      </c>
      <c r="BR111" s="861"/>
      <c r="BS111" s="861"/>
      <c r="BT111" s="861"/>
      <c r="BU111" s="861"/>
      <c r="BV111" s="861">
        <v>6482</v>
      </c>
      <c r="BW111" s="861"/>
      <c r="BX111" s="861"/>
      <c r="BY111" s="861"/>
      <c r="BZ111" s="861"/>
      <c r="CA111" s="861">
        <v>2181</v>
      </c>
      <c r="CB111" s="861"/>
      <c r="CC111" s="861"/>
      <c r="CD111" s="861"/>
      <c r="CE111" s="861"/>
      <c r="CF111" s="922">
        <v>0</v>
      </c>
      <c r="CG111" s="923"/>
      <c r="CH111" s="923"/>
      <c r="CI111" s="923"/>
      <c r="CJ111" s="923"/>
      <c r="CK111" s="978"/>
      <c r="CL111" s="865"/>
      <c r="CM111" s="868" t="s">
        <v>442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232</v>
      </c>
      <c r="DH111" s="861"/>
      <c r="DI111" s="861"/>
      <c r="DJ111" s="861"/>
      <c r="DK111" s="861"/>
      <c r="DL111" s="861" t="s">
        <v>439</v>
      </c>
      <c r="DM111" s="861"/>
      <c r="DN111" s="861"/>
      <c r="DO111" s="861"/>
      <c r="DP111" s="861"/>
      <c r="DQ111" s="861" t="s">
        <v>232</v>
      </c>
      <c r="DR111" s="861"/>
      <c r="DS111" s="861"/>
      <c r="DT111" s="861"/>
      <c r="DU111" s="861"/>
      <c r="DV111" s="838" t="s">
        <v>232</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232</v>
      </c>
      <c r="AB112" s="824"/>
      <c r="AC112" s="824"/>
      <c r="AD112" s="824"/>
      <c r="AE112" s="825"/>
      <c r="AF112" s="826" t="s">
        <v>232</v>
      </c>
      <c r="AG112" s="824"/>
      <c r="AH112" s="824"/>
      <c r="AI112" s="824"/>
      <c r="AJ112" s="825"/>
      <c r="AK112" s="826" t="s">
        <v>439</v>
      </c>
      <c r="AL112" s="824"/>
      <c r="AM112" s="824"/>
      <c r="AN112" s="824"/>
      <c r="AO112" s="825"/>
      <c r="AP112" s="871" t="s">
        <v>439</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7332767</v>
      </c>
      <c r="BR112" s="861"/>
      <c r="BS112" s="861"/>
      <c r="BT112" s="861"/>
      <c r="BU112" s="861"/>
      <c r="BV112" s="861">
        <v>7144555</v>
      </c>
      <c r="BW112" s="861"/>
      <c r="BX112" s="861"/>
      <c r="BY112" s="861"/>
      <c r="BZ112" s="861"/>
      <c r="CA112" s="861">
        <v>6628323</v>
      </c>
      <c r="CB112" s="861"/>
      <c r="CC112" s="861"/>
      <c r="CD112" s="861"/>
      <c r="CE112" s="861"/>
      <c r="CF112" s="922">
        <v>44.7</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232</v>
      </c>
      <c r="DH112" s="861"/>
      <c r="DI112" s="861"/>
      <c r="DJ112" s="861"/>
      <c r="DK112" s="861"/>
      <c r="DL112" s="861" t="s">
        <v>232</v>
      </c>
      <c r="DM112" s="861"/>
      <c r="DN112" s="861"/>
      <c r="DO112" s="861"/>
      <c r="DP112" s="861"/>
      <c r="DQ112" s="861" t="s">
        <v>232</v>
      </c>
      <c r="DR112" s="861"/>
      <c r="DS112" s="861"/>
      <c r="DT112" s="861"/>
      <c r="DU112" s="861"/>
      <c r="DV112" s="838" t="s">
        <v>232</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664807</v>
      </c>
      <c r="AB113" s="970"/>
      <c r="AC113" s="970"/>
      <c r="AD113" s="970"/>
      <c r="AE113" s="971"/>
      <c r="AF113" s="972">
        <v>614268</v>
      </c>
      <c r="AG113" s="970"/>
      <c r="AH113" s="970"/>
      <c r="AI113" s="970"/>
      <c r="AJ113" s="971"/>
      <c r="AK113" s="972">
        <v>593604</v>
      </c>
      <c r="AL113" s="970"/>
      <c r="AM113" s="970"/>
      <c r="AN113" s="970"/>
      <c r="AO113" s="971"/>
      <c r="AP113" s="973">
        <v>4</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1485835</v>
      </c>
      <c r="BR113" s="861"/>
      <c r="BS113" s="861"/>
      <c r="BT113" s="861"/>
      <c r="BU113" s="861"/>
      <c r="BV113" s="861">
        <v>1844708</v>
      </c>
      <c r="BW113" s="861"/>
      <c r="BX113" s="861"/>
      <c r="BY113" s="861"/>
      <c r="BZ113" s="861"/>
      <c r="CA113" s="861">
        <v>3130606</v>
      </c>
      <c r="CB113" s="861"/>
      <c r="CC113" s="861"/>
      <c r="CD113" s="861"/>
      <c r="CE113" s="861"/>
      <c r="CF113" s="922">
        <v>21.1</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232</v>
      </c>
      <c r="DH113" s="824"/>
      <c r="DI113" s="824"/>
      <c r="DJ113" s="824"/>
      <c r="DK113" s="825"/>
      <c r="DL113" s="826" t="s">
        <v>232</v>
      </c>
      <c r="DM113" s="824"/>
      <c r="DN113" s="824"/>
      <c r="DO113" s="824"/>
      <c r="DP113" s="825"/>
      <c r="DQ113" s="826" t="s">
        <v>232</v>
      </c>
      <c r="DR113" s="824"/>
      <c r="DS113" s="824"/>
      <c r="DT113" s="824"/>
      <c r="DU113" s="825"/>
      <c r="DV113" s="871" t="s">
        <v>232</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187081</v>
      </c>
      <c r="AB114" s="824"/>
      <c r="AC114" s="824"/>
      <c r="AD114" s="824"/>
      <c r="AE114" s="825"/>
      <c r="AF114" s="826">
        <v>115981</v>
      </c>
      <c r="AG114" s="824"/>
      <c r="AH114" s="824"/>
      <c r="AI114" s="824"/>
      <c r="AJ114" s="825"/>
      <c r="AK114" s="826">
        <v>115135</v>
      </c>
      <c r="AL114" s="824"/>
      <c r="AM114" s="824"/>
      <c r="AN114" s="824"/>
      <c r="AO114" s="825"/>
      <c r="AP114" s="871">
        <v>0.8</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2076570</v>
      </c>
      <c r="BR114" s="861"/>
      <c r="BS114" s="861"/>
      <c r="BT114" s="861"/>
      <c r="BU114" s="861"/>
      <c r="BV114" s="861">
        <v>1866069</v>
      </c>
      <c r="BW114" s="861"/>
      <c r="BX114" s="861"/>
      <c r="BY114" s="861"/>
      <c r="BZ114" s="861"/>
      <c r="CA114" s="861">
        <v>1727010</v>
      </c>
      <c r="CB114" s="861"/>
      <c r="CC114" s="861"/>
      <c r="CD114" s="861"/>
      <c r="CE114" s="861"/>
      <c r="CF114" s="922">
        <v>11.7</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232</v>
      </c>
      <c r="DH114" s="824"/>
      <c r="DI114" s="824"/>
      <c r="DJ114" s="824"/>
      <c r="DK114" s="825"/>
      <c r="DL114" s="826" t="s">
        <v>232</v>
      </c>
      <c r="DM114" s="824"/>
      <c r="DN114" s="824"/>
      <c r="DO114" s="824"/>
      <c r="DP114" s="825"/>
      <c r="DQ114" s="826" t="s">
        <v>439</v>
      </c>
      <c r="DR114" s="824"/>
      <c r="DS114" s="824"/>
      <c r="DT114" s="824"/>
      <c r="DU114" s="825"/>
      <c r="DV114" s="871" t="s">
        <v>232</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9656</v>
      </c>
      <c r="AB115" s="970"/>
      <c r="AC115" s="970"/>
      <c r="AD115" s="970"/>
      <c r="AE115" s="971"/>
      <c r="AF115" s="972">
        <v>7003</v>
      </c>
      <c r="AG115" s="970"/>
      <c r="AH115" s="970"/>
      <c r="AI115" s="970"/>
      <c r="AJ115" s="971"/>
      <c r="AK115" s="972">
        <v>4547</v>
      </c>
      <c r="AL115" s="970"/>
      <c r="AM115" s="970"/>
      <c r="AN115" s="970"/>
      <c r="AO115" s="971"/>
      <c r="AP115" s="973">
        <v>0</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232</v>
      </c>
      <c r="BR115" s="861"/>
      <c r="BS115" s="861"/>
      <c r="BT115" s="861"/>
      <c r="BU115" s="861"/>
      <c r="BV115" s="861" t="s">
        <v>232</v>
      </c>
      <c r="BW115" s="861"/>
      <c r="BX115" s="861"/>
      <c r="BY115" s="861"/>
      <c r="BZ115" s="861"/>
      <c r="CA115" s="861" t="s">
        <v>232</v>
      </c>
      <c r="CB115" s="861"/>
      <c r="CC115" s="861"/>
      <c r="CD115" s="861"/>
      <c r="CE115" s="861"/>
      <c r="CF115" s="922" t="s">
        <v>232</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232</v>
      </c>
      <c r="DH115" s="824"/>
      <c r="DI115" s="824"/>
      <c r="DJ115" s="824"/>
      <c r="DK115" s="825"/>
      <c r="DL115" s="826" t="s">
        <v>232</v>
      </c>
      <c r="DM115" s="824"/>
      <c r="DN115" s="824"/>
      <c r="DO115" s="824"/>
      <c r="DP115" s="825"/>
      <c r="DQ115" s="826" t="s">
        <v>232</v>
      </c>
      <c r="DR115" s="824"/>
      <c r="DS115" s="824"/>
      <c r="DT115" s="824"/>
      <c r="DU115" s="825"/>
      <c r="DV115" s="871" t="s">
        <v>232</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191</v>
      </c>
      <c r="AB116" s="824"/>
      <c r="AC116" s="824"/>
      <c r="AD116" s="824"/>
      <c r="AE116" s="825"/>
      <c r="AF116" s="826">
        <v>81</v>
      </c>
      <c r="AG116" s="824"/>
      <c r="AH116" s="824"/>
      <c r="AI116" s="824"/>
      <c r="AJ116" s="825"/>
      <c r="AK116" s="826" t="s">
        <v>232</v>
      </c>
      <c r="AL116" s="824"/>
      <c r="AM116" s="824"/>
      <c r="AN116" s="824"/>
      <c r="AO116" s="825"/>
      <c r="AP116" s="871" t="s">
        <v>232</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232</v>
      </c>
      <c r="BR116" s="861"/>
      <c r="BS116" s="861"/>
      <c r="BT116" s="861"/>
      <c r="BU116" s="861"/>
      <c r="BV116" s="861" t="s">
        <v>232</v>
      </c>
      <c r="BW116" s="861"/>
      <c r="BX116" s="861"/>
      <c r="BY116" s="861"/>
      <c r="BZ116" s="861"/>
      <c r="CA116" s="861" t="s">
        <v>232</v>
      </c>
      <c r="CB116" s="861"/>
      <c r="CC116" s="861"/>
      <c r="CD116" s="861"/>
      <c r="CE116" s="861"/>
      <c r="CF116" s="922" t="s">
        <v>232</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439</v>
      </c>
      <c r="DH116" s="824"/>
      <c r="DI116" s="824"/>
      <c r="DJ116" s="824"/>
      <c r="DK116" s="825"/>
      <c r="DL116" s="826" t="s">
        <v>439</v>
      </c>
      <c r="DM116" s="824"/>
      <c r="DN116" s="824"/>
      <c r="DO116" s="824"/>
      <c r="DP116" s="825"/>
      <c r="DQ116" s="826" t="s">
        <v>232</v>
      </c>
      <c r="DR116" s="824"/>
      <c r="DS116" s="824"/>
      <c r="DT116" s="824"/>
      <c r="DU116" s="825"/>
      <c r="DV116" s="871" t="s">
        <v>232</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4297609</v>
      </c>
      <c r="AB117" s="956"/>
      <c r="AC117" s="956"/>
      <c r="AD117" s="956"/>
      <c r="AE117" s="957"/>
      <c r="AF117" s="958">
        <v>4297407</v>
      </c>
      <c r="AG117" s="956"/>
      <c r="AH117" s="956"/>
      <c r="AI117" s="956"/>
      <c r="AJ117" s="957"/>
      <c r="AK117" s="958">
        <v>4440417</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232</v>
      </c>
      <c r="BR117" s="861"/>
      <c r="BS117" s="861"/>
      <c r="BT117" s="861"/>
      <c r="BU117" s="861"/>
      <c r="BV117" s="861" t="s">
        <v>232</v>
      </c>
      <c r="BW117" s="861"/>
      <c r="BX117" s="861"/>
      <c r="BY117" s="861"/>
      <c r="BZ117" s="861"/>
      <c r="CA117" s="861" t="s">
        <v>232</v>
      </c>
      <c r="CB117" s="861"/>
      <c r="CC117" s="861"/>
      <c r="CD117" s="861"/>
      <c r="CE117" s="861"/>
      <c r="CF117" s="922" t="s">
        <v>439</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232</v>
      </c>
      <c r="DH117" s="824"/>
      <c r="DI117" s="824"/>
      <c r="DJ117" s="824"/>
      <c r="DK117" s="825"/>
      <c r="DL117" s="826" t="s">
        <v>232</v>
      </c>
      <c r="DM117" s="824"/>
      <c r="DN117" s="824"/>
      <c r="DO117" s="824"/>
      <c r="DP117" s="825"/>
      <c r="DQ117" s="826" t="s">
        <v>232</v>
      </c>
      <c r="DR117" s="824"/>
      <c r="DS117" s="824"/>
      <c r="DT117" s="824"/>
      <c r="DU117" s="825"/>
      <c r="DV117" s="871" t="s">
        <v>232</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307</v>
      </c>
      <c r="AG118" s="949"/>
      <c r="AH118" s="949"/>
      <c r="AI118" s="949"/>
      <c r="AJ118" s="950"/>
      <c r="AK118" s="951" t="s">
        <v>306</v>
      </c>
      <c r="AL118" s="949"/>
      <c r="AM118" s="949"/>
      <c r="AN118" s="949"/>
      <c r="AO118" s="950"/>
      <c r="AP118" s="952" t="s">
        <v>433</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232</v>
      </c>
      <c r="BR118" s="892"/>
      <c r="BS118" s="892"/>
      <c r="BT118" s="892"/>
      <c r="BU118" s="892"/>
      <c r="BV118" s="892" t="s">
        <v>232</v>
      </c>
      <c r="BW118" s="892"/>
      <c r="BX118" s="892"/>
      <c r="BY118" s="892"/>
      <c r="BZ118" s="892"/>
      <c r="CA118" s="892" t="s">
        <v>232</v>
      </c>
      <c r="CB118" s="892"/>
      <c r="CC118" s="892"/>
      <c r="CD118" s="892"/>
      <c r="CE118" s="892"/>
      <c r="CF118" s="922" t="s">
        <v>232</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232</v>
      </c>
      <c r="DH118" s="824"/>
      <c r="DI118" s="824"/>
      <c r="DJ118" s="824"/>
      <c r="DK118" s="825"/>
      <c r="DL118" s="826" t="s">
        <v>232</v>
      </c>
      <c r="DM118" s="824"/>
      <c r="DN118" s="824"/>
      <c r="DO118" s="824"/>
      <c r="DP118" s="825"/>
      <c r="DQ118" s="826" t="s">
        <v>232</v>
      </c>
      <c r="DR118" s="824"/>
      <c r="DS118" s="824"/>
      <c r="DT118" s="824"/>
      <c r="DU118" s="825"/>
      <c r="DV118" s="871" t="s">
        <v>232</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232</v>
      </c>
      <c r="AB119" s="942"/>
      <c r="AC119" s="942"/>
      <c r="AD119" s="942"/>
      <c r="AE119" s="943"/>
      <c r="AF119" s="944" t="s">
        <v>439</v>
      </c>
      <c r="AG119" s="942"/>
      <c r="AH119" s="942"/>
      <c r="AI119" s="942"/>
      <c r="AJ119" s="943"/>
      <c r="AK119" s="944" t="s">
        <v>232</v>
      </c>
      <c r="AL119" s="942"/>
      <c r="AM119" s="942"/>
      <c r="AN119" s="942"/>
      <c r="AO119" s="943"/>
      <c r="AP119" s="945" t="s">
        <v>232</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464</v>
      </c>
      <c r="BP119" s="925"/>
      <c r="BQ119" s="929">
        <v>44650282</v>
      </c>
      <c r="BR119" s="892"/>
      <c r="BS119" s="892"/>
      <c r="BT119" s="892"/>
      <c r="BU119" s="892"/>
      <c r="BV119" s="892">
        <v>45443986</v>
      </c>
      <c r="BW119" s="892"/>
      <c r="BX119" s="892"/>
      <c r="BY119" s="892"/>
      <c r="BZ119" s="892"/>
      <c r="CA119" s="892">
        <v>46691865</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12997</v>
      </c>
      <c r="DH119" s="807"/>
      <c r="DI119" s="807"/>
      <c r="DJ119" s="807"/>
      <c r="DK119" s="808"/>
      <c r="DL119" s="809">
        <v>6482</v>
      </c>
      <c r="DM119" s="807"/>
      <c r="DN119" s="807"/>
      <c r="DO119" s="807"/>
      <c r="DP119" s="808"/>
      <c r="DQ119" s="809">
        <v>2181</v>
      </c>
      <c r="DR119" s="807"/>
      <c r="DS119" s="807"/>
      <c r="DT119" s="807"/>
      <c r="DU119" s="808"/>
      <c r="DV119" s="895">
        <v>0</v>
      </c>
      <c r="DW119" s="896"/>
      <c r="DX119" s="896"/>
      <c r="DY119" s="896"/>
      <c r="DZ119" s="897"/>
    </row>
    <row r="120" spans="1:130" s="247" customFormat="1" ht="26.25" customHeight="1" x14ac:dyDescent="0.15">
      <c r="A120" s="864"/>
      <c r="B120" s="865"/>
      <c r="C120" s="868" t="s">
        <v>442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232</v>
      </c>
      <c r="AB120" s="824"/>
      <c r="AC120" s="824"/>
      <c r="AD120" s="824"/>
      <c r="AE120" s="825"/>
      <c r="AF120" s="826" t="s">
        <v>232</v>
      </c>
      <c r="AG120" s="824"/>
      <c r="AH120" s="824"/>
      <c r="AI120" s="824"/>
      <c r="AJ120" s="825"/>
      <c r="AK120" s="826" t="s">
        <v>232</v>
      </c>
      <c r="AL120" s="824"/>
      <c r="AM120" s="824"/>
      <c r="AN120" s="824"/>
      <c r="AO120" s="825"/>
      <c r="AP120" s="871" t="s">
        <v>232</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9888761</v>
      </c>
      <c r="BR120" s="889"/>
      <c r="BS120" s="889"/>
      <c r="BT120" s="889"/>
      <c r="BU120" s="889"/>
      <c r="BV120" s="889">
        <v>9545671</v>
      </c>
      <c r="BW120" s="889"/>
      <c r="BX120" s="889"/>
      <c r="BY120" s="889"/>
      <c r="BZ120" s="889"/>
      <c r="CA120" s="889">
        <v>8311331</v>
      </c>
      <c r="CB120" s="889"/>
      <c r="CC120" s="889"/>
      <c r="CD120" s="889"/>
      <c r="CE120" s="889"/>
      <c r="CF120" s="913">
        <v>56.1</v>
      </c>
      <c r="CG120" s="914"/>
      <c r="CH120" s="914"/>
      <c r="CI120" s="914"/>
      <c r="CJ120" s="914"/>
      <c r="CK120" s="915" t="s">
        <v>468</v>
      </c>
      <c r="CL120" s="899"/>
      <c r="CM120" s="899"/>
      <c r="CN120" s="899"/>
      <c r="CO120" s="900"/>
      <c r="CP120" s="919" t="s">
        <v>469</v>
      </c>
      <c r="CQ120" s="920"/>
      <c r="CR120" s="920"/>
      <c r="CS120" s="920"/>
      <c r="CT120" s="920"/>
      <c r="CU120" s="920"/>
      <c r="CV120" s="920"/>
      <c r="CW120" s="920"/>
      <c r="CX120" s="920"/>
      <c r="CY120" s="920"/>
      <c r="CZ120" s="920"/>
      <c r="DA120" s="920"/>
      <c r="DB120" s="920"/>
      <c r="DC120" s="920"/>
      <c r="DD120" s="920"/>
      <c r="DE120" s="920"/>
      <c r="DF120" s="921"/>
      <c r="DG120" s="908">
        <v>4436890</v>
      </c>
      <c r="DH120" s="889"/>
      <c r="DI120" s="889"/>
      <c r="DJ120" s="889"/>
      <c r="DK120" s="889"/>
      <c r="DL120" s="889">
        <v>4631152</v>
      </c>
      <c r="DM120" s="889"/>
      <c r="DN120" s="889"/>
      <c r="DO120" s="889"/>
      <c r="DP120" s="889"/>
      <c r="DQ120" s="889">
        <v>4484799</v>
      </c>
      <c r="DR120" s="889"/>
      <c r="DS120" s="889"/>
      <c r="DT120" s="889"/>
      <c r="DU120" s="889"/>
      <c r="DV120" s="890">
        <v>30.3</v>
      </c>
      <c r="DW120" s="890"/>
      <c r="DX120" s="890"/>
      <c r="DY120" s="890"/>
      <c r="DZ120" s="891"/>
    </row>
    <row r="121" spans="1:130" s="247" customFormat="1" ht="26.25" customHeight="1" x14ac:dyDescent="0.15">
      <c r="A121" s="864"/>
      <c r="B121" s="865"/>
      <c r="C121" s="910" t="s">
        <v>470</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439</v>
      </c>
      <c r="AB121" s="824"/>
      <c r="AC121" s="824"/>
      <c r="AD121" s="824"/>
      <c r="AE121" s="825"/>
      <c r="AF121" s="826" t="s">
        <v>232</v>
      </c>
      <c r="AG121" s="824"/>
      <c r="AH121" s="824"/>
      <c r="AI121" s="824"/>
      <c r="AJ121" s="825"/>
      <c r="AK121" s="826" t="s">
        <v>232</v>
      </c>
      <c r="AL121" s="824"/>
      <c r="AM121" s="824"/>
      <c r="AN121" s="824"/>
      <c r="AO121" s="825"/>
      <c r="AP121" s="871" t="s">
        <v>232</v>
      </c>
      <c r="AQ121" s="872"/>
      <c r="AR121" s="872"/>
      <c r="AS121" s="872"/>
      <c r="AT121" s="873"/>
      <c r="AU121" s="933"/>
      <c r="AV121" s="934"/>
      <c r="AW121" s="934"/>
      <c r="AX121" s="934"/>
      <c r="AY121" s="935"/>
      <c r="AZ121" s="859" t="s">
        <v>471</v>
      </c>
      <c r="BA121" s="794"/>
      <c r="BB121" s="794"/>
      <c r="BC121" s="794"/>
      <c r="BD121" s="794"/>
      <c r="BE121" s="794"/>
      <c r="BF121" s="794"/>
      <c r="BG121" s="794"/>
      <c r="BH121" s="794"/>
      <c r="BI121" s="794"/>
      <c r="BJ121" s="794"/>
      <c r="BK121" s="794"/>
      <c r="BL121" s="794"/>
      <c r="BM121" s="794"/>
      <c r="BN121" s="794"/>
      <c r="BO121" s="794"/>
      <c r="BP121" s="795"/>
      <c r="BQ121" s="860">
        <v>2018250</v>
      </c>
      <c r="BR121" s="861"/>
      <c r="BS121" s="861"/>
      <c r="BT121" s="861"/>
      <c r="BU121" s="861"/>
      <c r="BV121" s="861">
        <v>2175254</v>
      </c>
      <c r="BW121" s="861"/>
      <c r="BX121" s="861"/>
      <c r="BY121" s="861"/>
      <c r="BZ121" s="861"/>
      <c r="CA121" s="861">
        <v>2210834</v>
      </c>
      <c r="CB121" s="861"/>
      <c r="CC121" s="861"/>
      <c r="CD121" s="861"/>
      <c r="CE121" s="861"/>
      <c r="CF121" s="922">
        <v>14.9</v>
      </c>
      <c r="CG121" s="923"/>
      <c r="CH121" s="923"/>
      <c r="CI121" s="923"/>
      <c r="CJ121" s="923"/>
      <c r="CK121" s="916"/>
      <c r="CL121" s="902"/>
      <c r="CM121" s="902"/>
      <c r="CN121" s="902"/>
      <c r="CO121" s="903"/>
      <c r="CP121" s="882" t="s">
        <v>409</v>
      </c>
      <c r="CQ121" s="883"/>
      <c r="CR121" s="883"/>
      <c r="CS121" s="883"/>
      <c r="CT121" s="883"/>
      <c r="CU121" s="883"/>
      <c r="CV121" s="883"/>
      <c r="CW121" s="883"/>
      <c r="CX121" s="883"/>
      <c r="CY121" s="883"/>
      <c r="CZ121" s="883"/>
      <c r="DA121" s="883"/>
      <c r="DB121" s="883"/>
      <c r="DC121" s="883"/>
      <c r="DD121" s="883"/>
      <c r="DE121" s="883"/>
      <c r="DF121" s="884"/>
      <c r="DG121" s="860">
        <v>2440244</v>
      </c>
      <c r="DH121" s="861"/>
      <c r="DI121" s="861"/>
      <c r="DJ121" s="861"/>
      <c r="DK121" s="861"/>
      <c r="DL121" s="861">
        <v>2225577</v>
      </c>
      <c r="DM121" s="861"/>
      <c r="DN121" s="861"/>
      <c r="DO121" s="861"/>
      <c r="DP121" s="861"/>
      <c r="DQ121" s="861">
        <v>1956888</v>
      </c>
      <c r="DR121" s="861"/>
      <c r="DS121" s="861"/>
      <c r="DT121" s="861"/>
      <c r="DU121" s="861"/>
      <c r="DV121" s="838">
        <v>13.2</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232</v>
      </c>
      <c r="AB122" s="824"/>
      <c r="AC122" s="824"/>
      <c r="AD122" s="824"/>
      <c r="AE122" s="825"/>
      <c r="AF122" s="826" t="s">
        <v>232</v>
      </c>
      <c r="AG122" s="824"/>
      <c r="AH122" s="824"/>
      <c r="AI122" s="824"/>
      <c r="AJ122" s="825"/>
      <c r="AK122" s="826" t="s">
        <v>232</v>
      </c>
      <c r="AL122" s="824"/>
      <c r="AM122" s="824"/>
      <c r="AN122" s="824"/>
      <c r="AO122" s="825"/>
      <c r="AP122" s="871" t="s">
        <v>232</v>
      </c>
      <c r="AQ122" s="872"/>
      <c r="AR122" s="872"/>
      <c r="AS122" s="872"/>
      <c r="AT122" s="873"/>
      <c r="AU122" s="933"/>
      <c r="AV122" s="934"/>
      <c r="AW122" s="934"/>
      <c r="AX122" s="934"/>
      <c r="AY122" s="935"/>
      <c r="AZ122" s="926" t="s">
        <v>472</v>
      </c>
      <c r="BA122" s="927"/>
      <c r="BB122" s="927"/>
      <c r="BC122" s="927"/>
      <c r="BD122" s="927"/>
      <c r="BE122" s="927"/>
      <c r="BF122" s="927"/>
      <c r="BG122" s="927"/>
      <c r="BH122" s="927"/>
      <c r="BI122" s="927"/>
      <c r="BJ122" s="927"/>
      <c r="BK122" s="927"/>
      <c r="BL122" s="927"/>
      <c r="BM122" s="927"/>
      <c r="BN122" s="927"/>
      <c r="BO122" s="927"/>
      <c r="BP122" s="928"/>
      <c r="BQ122" s="929">
        <v>31857619</v>
      </c>
      <c r="BR122" s="892"/>
      <c r="BS122" s="892"/>
      <c r="BT122" s="892"/>
      <c r="BU122" s="892"/>
      <c r="BV122" s="892">
        <v>32745692</v>
      </c>
      <c r="BW122" s="892"/>
      <c r="BX122" s="892"/>
      <c r="BY122" s="892"/>
      <c r="BZ122" s="892"/>
      <c r="CA122" s="892">
        <v>36115280</v>
      </c>
      <c r="CB122" s="892"/>
      <c r="CC122" s="892"/>
      <c r="CD122" s="892"/>
      <c r="CE122" s="892"/>
      <c r="CF122" s="893">
        <v>243.7</v>
      </c>
      <c r="CG122" s="894"/>
      <c r="CH122" s="894"/>
      <c r="CI122" s="894"/>
      <c r="CJ122" s="894"/>
      <c r="CK122" s="916"/>
      <c r="CL122" s="902"/>
      <c r="CM122" s="902"/>
      <c r="CN122" s="902"/>
      <c r="CO122" s="903"/>
      <c r="CP122" s="882" t="s">
        <v>405</v>
      </c>
      <c r="CQ122" s="883"/>
      <c r="CR122" s="883"/>
      <c r="CS122" s="883"/>
      <c r="CT122" s="883"/>
      <c r="CU122" s="883"/>
      <c r="CV122" s="883"/>
      <c r="CW122" s="883"/>
      <c r="CX122" s="883"/>
      <c r="CY122" s="883"/>
      <c r="CZ122" s="883"/>
      <c r="DA122" s="883"/>
      <c r="DB122" s="883"/>
      <c r="DC122" s="883"/>
      <c r="DD122" s="883"/>
      <c r="DE122" s="883"/>
      <c r="DF122" s="884"/>
      <c r="DG122" s="860">
        <v>396605</v>
      </c>
      <c r="DH122" s="861"/>
      <c r="DI122" s="861"/>
      <c r="DJ122" s="861"/>
      <c r="DK122" s="861"/>
      <c r="DL122" s="861">
        <v>215519</v>
      </c>
      <c r="DM122" s="861"/>
      <c r="DN122" s="861"/>
      <c r="DO122" s="861"/>
      <c r="DP122" s="861"/>
      <c r="DQ122" s="861">
        <v>106608</v>
      </c>
      <c r="DR122" s="861"/>
      <c r="DS122" s="861"/>
      <c r="DT122" s="861"/>
      <c r="DU122" s="861"/>
      <c r="DV122" s="838">
        <v>0.7</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232</v>
      </c>
      <c r="AB123" s="824"/>
      <c r="AC123" s="824"/>
      <c r="AD123" s="824"/>
      <c r="AE123" s="825"/>
      <c r="AF123" s="826" t="s">
        <v>439</v>
      </c>
      <c r="AG123" s="824"/>
      <c r="AH123" s="824"/>
      <c r="AI123" s="824"/>
      <c r="AJ123" s="825"/>
      <c r="AK123" s="826" t="s">
        <v>232</v>
      </c>
      <c r="AL123" s="824"/>
      <c r="AM123" s="824"/>
      <c r="AN123" s="824"/>
      <c r="AO123" s="825"/>
      <c r="AP123" s="871" t="s">
        <v>232</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473</v>
      </c>
      <c r="BP123" s="925"/>
      <c r="BQ123" s="879">
        <v>43764630</v>
      </c>
      <c r="BR123" s="880"/>
      <c r="BS123" s="880"/>
      <c r="BT123" s="880"/>
      <c r="BU123" s="880"/>
      <c r="BV123" s="880">
        <v>44466617</v>
      </c>
      <c r="BW123" s="880"/>
      <c r="BX123" s="880"/>
      <c r="BY123" s="880"/>
      <c r="BZ123" s="880"/>
      <c r="CA123" s="880">
        <v>46637445</v>
      </c>
      <c r="CB123" s="880"/>
      <c r="CC123" s="880"/>
      <c r="CD123" s="880"/>
      <c r="CE123" s="880"/>
      <c r="CF123" s="790"/>
      <c r="CG123" s="791"/>
      <c r="CH123" s="791"/>
      <c r="CI123" s="791"/>
      <c r="CJ123" s="881"/>
      <c r="CK123" s="916"/>
      <c r="CL123" s="902"/>
      <c r="CM123" s="902"/>
      <c r="CN123" s="902"/>
      <c r="CO123" s="903"/>
      <c r="CP123" s="882" t="s">
        <v>474</v>
      </c>
      <c r="CQ123" s="883"/>
      <c r="CR123" s="883"/>
      <c r="CS123" s="883"/>
      <c r="CT123" s="883"/>
      <c r="CU123" s="883"/>
      <c r="CV123" s="883"/>
      <c r="CW123" s="883"/>
      <c r="CX123" s="883"/>
      <c r="CY123" s="883"/>
      <c r="CZ123" s="883"/>
      <c r="DA123" s="883"/>
      <c r="DB123" s="883"/>
      <c r="DC123" s="883"/>
      <c r="DD123" s="883"/>
      <c r="DE123" s="883"/>
      <c r="DF123" s="884"/>
      <c r="DG123" s="823">
        <v>59028</v>
      </c>
      <c r="DH123" s="824"/>
      <c r="DI123" s="824"/>
      <c r="DJ123" s="824"/>
      <c r="DK123" s="825"/>
      <c r="DL123" s="826">
        <v>72307</v>
      </c>
      <c r="DM123" s="824"/>
      <c r="DN123" s="824"/>
      <c r="DO123" s="824"/>
      <c r="DP123" s="825"/>
      <c r="DQ123" s="826">
        <v>80028</v>
      </c>
      <c r="DR123" s="824"/>
      <c r="DS123" s="824"/>
      <c r="DT123" s="824"/>
      <c r="DU123" s="825"/>
      <c r="DV123" s="871">
        <v>0.5</v>
      </c>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232</v>
      </c>
      <c r="AB124" s="824"/>
      <c r="AC124" s="824"/>
      <c r="AD124" s="824"/>
      <c r="AE124" s="825"/>
      <c r="AF124" s="826" t="s">
        <v>232</v>
      </c>
      <c r="AG124" s="824"/>
      <c r="AH124" s="824"/>
      <c r="AI124" s="824"/>
      <c r="AJ124" s="825"/>
      <c r="AK124" s="826" t="s">
        <v>232</v>
      </c>
      <c r="AL124" s="824"/>
      <c r="AM124" s="824"/>
      <c r="AN124" s="824"/>
      <c r="AO124" s="825"/>
      <c r="AP124" s="871" t="s">
        <v>232</v>
      </c>
      <c r="AQ124" s="872"/>
      <c r="AR124" s="872"/>
      <c r="AS124" s="872"/>
      <c r="AT124" s="873"/>
      <c r="AU124" s="874" t="s">
        <v>475</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5.8</v>
      </c>
      <c r="BR124" s="878"/>
      <c r="BS124" s="878"/>
      <c r="BT124" s="878"/>
      <c r="BU124" s="878"/>
      <c r="BV124" s="878">
        <v>6.6</v>
      </c>
      <c r="BW124" s="878"/>
      <c r="BX124" s="878"/>
      <c r="BY124" s="878"/>
      <c r="BZ124" s="878"/>
      <c r="CA124" s="878">
        <v>0.3</v>
      </c>
      <c r="CB124" s="878"/>
      <c r="CC124" s="878"/>
      <c r="CD124" s="878"/>
      <c r="CE124" s="878"/>
      <c r="CF124" s="768"/>
      <c r="CG124" s="769"/>
      <c r="CH124" s="769"/>
      <c r="CI124" s="769"/>
      <c r="CJ124" s="909"/>
      <c r="CK124" s="917"/>
      <c r="CL124" s="917"/>
      <c r="CM124" s="917"/>
      <c r="CN124" s="917"/>
      <c r="CO124" s="918"/>
      <c r="CP124" s="882" t="s">
        <v>476</v>
      </c>
      <c r="CQ124" s="883"/>
      <c r="CR124" s="883"/>
      <c r="CS124" s="883"/>
      <c r="CT124" s="883"/>
      <c r="CU124" s="883"/>
      <c r="CV124" s="883"/>
      <c r="CW124" s="883"/>
      <c r="CX124" s="883"/>
      <c r="CY124" s="883"/>
      <c r="CZ124" s="883"/>
      <c r="DA124" s="883"/>
      <c r="DB124" s="883"/>
      <c r="DC124" s="883"/>
      <c r="DD124" s="883"/>
      <c r="DE124" s="883"/>
      <c r="DF124" s="884"/>
      <c r="DG124" s="806" t="s">
        <v>232</v>
      </c>
      <c r="DH124" s="807"/>
      <c r="DI124" s="807"/>
      <c r="DJ124" s="807"/>
      <c r="DK124" s="808"/>
      <c r="DL124" s="809" t="s">
        <v>232</v>
      </c>
      <c r="DM124" s="807"/>
      <c r="DN124" s="807"/>
      <c r="DO124" s="807"/>
      <c r="DP124" s="808"/>
      <c r="DQ124" s="809" t="s">
        <v>232</v>
      </c>
      <c r="DR124" s="807"/>
      <c r="DS124" s="807"/>
      <c r="DT124" s="807"/>
      <c r="DU124" s="808"/>
      <c r="DV124" s="895" t="s">
        <v>232</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439</v>
      </c>
      <c r="AB125" s="824"/>
      <c r="AC125" s="824"/>
      <c r="AD125" s="824"/>
      <c r="AE125" s="825"/>
      <c r="AF125" s="826" t="s">
        <v>232</v>
      </c>
      <c r="AG125" s="824"/>
      <c r="AH125" s="824"/>
      <c r="AI125" s="824"/>
      <c r="AJ125" s="825"/>
      <c r="AK125" s="826" t="s">
        <v>232</v>
      </c>
      <c r="AL125" s="824"/>
      <c r="AM125" s="824"/>
      <c r="AN125" s="824"/>
      <c r="AO125" s="825"/>
      <c r="AP125" s="871" t="s">
        <v>439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477</v>
      </c>
      <c r="CL125" s="899"/>
      <c r="CM125" s="899"/>
      <c r="CN125" s="899"/>
      <c r="CO125" s="900"/>
      <c r="CP125" s="907" t="s">
        <v>478</v>
      </c>
      <c r="CQ125" s="852"/>
      <c r="CR125" s="852"/>
      <c r="CS125" s="852"/>
      <c r="CT125" s="852"/>
      <c r="CU125" s="852"/>
      <c r="CV125" s="852"/>
      <c r="CW125" s="852"/>
      <c r="CX125" s="852"/>
      <c r="CY125" s="852"/>
      <c r="CZ125" s="852"/>
      <c r="DA125" s="852"/>
      <c r="DB125" s="852"/>
      <c r="DC125" s="852"/>
      <c r="DD125" s="852"/>
      <c r="DE125" s="852"/>
      <c r="DF125" s="853"/>
      <c r="DG125" s="908" t="s">
        <v>232</v>
      </c>
      <c r="DH125" s="889"/>
      <c r="DI125" s="889"/>
      <c r="DJ125" s="889"/>
      <c r="DK125" s="889"/>
      <c r="DL125" s="889" t="s">
        <v>232</v>
      </c>
      <c r="DM125" s="889"/>
      <c r="DN125" s="889"/>
      <c r="DO125" s="889"/>
      <c r="DP125" s="889"/>
      <c r="DQ125" s="889" t="s">
        <v>232</v>
      </c>
      <c r="DR125" s="889"/>
      <c r="DS125" s="889"/>
      <c r="DT125" s="889"/>
      <c r="DU125" s="889"/>
      <c r="DV125" s="890" t="s">
        <v>439</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8742</v>
      </c>
      <c r="AB126" s="824"/>
      <c r="AC126" s="824"/>
      <c r="AD126" s="824"/>
      <c r="AE126" s="825"/>
      <c r="AF126" s="826">
        <v>6517</v>
      </c>
      <c r="AG126" s="824"/>
      <c r="AH126" s="824"/>
      <c r="AI126" s="824"/>
      <c r="AJ126" s="825"/>
      <c r="AK126" s="826">
        <v>4302</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479</v>
      </c>
      <c r="CQ126" s="794"/>
      <c r="CR126" s="794"/>
      <c r="CS126" s="794"/>
      <c r="CT126" s="794"/>
      <c r="CU126" s="794"/>
      <c r="CV126" s="794"/>
      <c r="CW126" s="794"/>
      <c r="CX126" s="794"/>
      <c r="CY126" s="794"/>
      <c r="CZ126" s="794"/>
      <c r="DA126" s="794"/>
      <c r="DB126" s="794"/>
      <c r="DC126" s="794"/>
      <c r="DD126" s="794"/>
      <c r="DE126" s="794"/>
      <c r="DF126" s="795"/>
      <c r="DG126" s="860" t="s">
        <v>439</v>
      </c>
      <c r="DH126" s="861"/>
      <c r="DI126" s="861"/>
      <c r="DJ126" s="861"/>
      <c r="DK126" s="861"/>
      <c r="DL126" s="861" t="s">
        <v>439</v>
      </c>
      <c r="DM126" s="861"/>
      <c r="DN126" s="861"/>
      <c r="DO126" s="861"/>
      <c r="DP126" s="861"/>
      <c r="DQ126" s="861" t="s">
        <v>439</v>
      </c>
      <c r="DR126" s="861"/>
      <c r="DS126" s="861"/>
      <c r="DT126" s="861"/>
      <c r="DU126" s="861"/>
      <c r="DV126" s="838" t="s">
        <v>232</v>
      </c>
      <c r="DW126" s="838"/>
      <c r="DX126" s="838"/>
      <c r="DY126" s="838"/>
      <c r="DZ126" s="839"/>
    </row>
    <row r="127" spans="1:130" s="247" customFormat="1" ht="26.25" customHeight="1" x14ac:dyDescent="0.15">
      <c r="A127" s="866"/>
      <c r="B127" s="867"/>
      <c r="C127" s="885" t="s">
        <v>480</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914</v>
      </c>
      <c r="AB127" s="824"/>
      <c r="AC127" s="824"/>
      <c r="AD127" s="824"/>
      <c r="AE127" s="825"/>
      <c r="AF127" s="826">
        <v>486</v>
      </c>
      <c r="AG127" s="824"/>
      <c r="AH127" s="824"/>
      <c r="AI127" s="824"/>
      <c r="AJ127" s="825"/>
      <c r="AK127" s="826">
        <v>245</v>
      </c>
      <c r="AL127" s="824"/>
      <c r="AM127" s="824"/>
      <c r="AN127" s="824"/>
      <c r="AO127" s="825"/>
      <c r="AP127" s="871">
        <v>0</v>
      </c>
      <c r="AQ127" s="872"/>
      <c r="AR127" s="872"/>
      <c r="AS127" s="872"/>
      <c r="AT127" s="873"/>
      <c r="AU127" s="283"/>
      <c r="AV127" s="283"/>
      <c r="AW127" s="283"/>
      <c r="AX127" s="888" t="s">
        <v>481</v>
      </c>
      <c r="AY127" s="856"/>
      <c r="AZ127" s="856"/>
      <c r="BA127" s="856"/>
      <c r="BB127" s="856"/>
      <c r="BC127" s="856"/>
      <c r="BD127" s="856"/>
      <c r="BE127" s="857"/>
      <c r="BF127" s="855" t="s">
        <v>482</v>
      </c>
      <c r="BG127" s="856"/>
      <c r="BH127" s="856"/>
      <c r="BI127" s="856"/>
      <c r="BJ127" s="856"/>
      <c r="BK127" s="856"/>
      <c r="BL127" s="857"/>
      <c r="BM127" s="855" t="s">
        <v>483</v>
      </c>
      <c r="BN127" s="856"/>
      <c r="BO127" s="856"/>
      <c r="BP127" s="856"/>
      <c r="BQ127" s="856"/>
      <c r="BR127" s="856"/>
      <c r="BS127" s="857"/>
      <c r="BT127" s="855" t="s">
        <v>484</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485</v>
      </c>
      <c r="CQ127" s="794"/>
      <c r="CR127" s="794"/>
      <c r="CS127" s="794"/>
      <c r="CT127" s="794"/>
      <c r="CU127" s="794"/>
      <c r="CV127" s="794"/>
      <c r="CW127" s="794"/>
      <c r="CX127" s="794"/>
      <c r="CY127" s="794"/>
      <c r="CZ127" s="794"/>
      <c r="DA127" s="794"/>
      <c r="DB127" s="794"/>
      <c r="DC127" s="794"/>
      <c r="DD127" s="794"/>
      <c r="DE127" s="794"/>
      <c r="DF127" s="795"/>
      <c r="DG127" s="860" t="s">
        <v>439</v>
      </c>
      <c r="DH127" s="861"/>
      <c r="DI127" s="861"/>
      <c r="DJ127" s="861"/>
      <c r="DK127" s="861"/>
      <c r="DL127" s="861" t="s">
        <v>232</v>
      </c>
      <c r="DM127" s="861"/>
      <c r="DN127" s="861"/>
      <c r="DO127" s="861"/>
      <c r="DP127" s="861"/>
      <c r="DQ127" s="861" t="s">
        <v>232</v>
      </c>
      <c r="DR127" s="861"/>
      <c r="DS127" s="861"/>
      <c r="DT127" s="861"/>
      <c r="DU127" s="861"/>
      <c r="DV127" s="838" t="s">
        <v>232</v>
      </c>
      <c r="DW127" s="838"/>
      <c r="DX127" s="838"/>
      <c r="DY127" s="838"/>
      <c r="DZ127" s="839"/>
    </row>
    <row r="128" spans="1:130" s="247" customFormat="1" ht="26.25" customHeight="1" thickBot="1" x14ac:dyDescent="0.2">
      <c r="A128" s="840" t="s">
        <v>486</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487</v>
      </c>
      <c r="X128" s="842"/>
      <c r="Y128" s="842"/>
      <c r="Z128" s="843"/>
      <c r="AA128" s="844">
        <v>191241</v>
      </c>
      <c r="AB128" s="845"/>
      <c r="AC128" s="845"/>
      <c r="AD128" s="845"/>
      <c r="AE128" s="846"/>
      <c r="AF128" s="847">
        <v>192061</v>
      </c>
      <c r="AG128" s="845"/>
      <c r="AH128" s="845"/>
      <c r="AI128" s="845"/>
      <c r="AJ128" s="846"/>
      <c r="AK128" s="847">
        <v>194511</v>
      </c>
      <c r="AL128" s="845"/>
      <c r="AM128" s="845"/>
      <c r="AN128" s="845"/>
      <c r="AO128" s="846"/>
      <c r="AP128" s="848"/>
      <c r="AQ128" s="849"/>
      <c r="AR128" s="849"/>
      <c r="AS128" s="849"/>
      <c r="AT128" s="850"/>
      <c r="AU128" s="283"/>
      <c r="AV128" s="283"/>
      <c r="AW128" s="283"/>
      <c r="AX128" s="851" t="s">
        <v>488</v>
      </c>
      <c r="AY128" s="852"/>
      <c r="AZ128" s="852"/>
      <c r="BA128" s="852"/>
      <c r="BB128" s="852"/>
      <c r="BC128" s="852"/>
      <c r="BD128" s="852"/>
      <c r="BE128" s="853"/>
      <c r="BF128" s="830" t="s">
        <v>232</v>
      </c>
      <c r="BG128" s="831"/>
      <c r="BH128" s="831"/>
      <c r="BI128" s="831"/>
      <c r="BJ128" s="831"/>
      <c r="BK128" s="831"/>
      <c r="BL128" s="854"/>
      <c r="BM128" s="830">
        <v>12.6</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489</v>
      </c>
      <c r="CQ128" s="772"/>
      <c r="CR128" s="772"/>
      <c r="CS128" s="772"/>
      <c r="CT128" s="772"/>
      <c r="CU128" s="772"/>
      <c r="CV128" s="772"/>
      <c r="CW128" s="772"/>
      <c r="CX128" s="772"/>
      <c r="CY128" s="772"/>
      <c r="CZ128" s="772"/>
      <c r="DA128" s="772"/>
      <c r="DB128" s="772"/>
      <c r="DC128" s="772"/>
      <c r="DD128" s="772"/>
      <c r="DE128" s="772"/>
      <c r="DF128" s="773"/>
      <c r="DG128" s="834" t="s">
        <v>232</v>
      </c>
      <c r="DH128" s="835"/>
      <c r="DI128" s="835"/>
      <c r="DJ128" s="835"/>
      <c r="DK128" s="835"/>
      <c r="DL128" s="835" t="s">
        <v>439</v>
      </c>
      <c r="DM128" s="835"/>
      <c r="DN128" s="835"/>
      <c r="DO128" s="835"/>
      <c r="DP128" s="835"/>
      <c r="DQ128" s="835" t="s">
        <v>232</v>
      </c>
      <c r="DR128" s="835"/>
      <c r="DS128" s="835"/>
      <c r="DT128" s="835"/>
      <c r="DU128" s="835"/>
      <c r="DV128" s="836" t="s">
        <v>439</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490</v>
      </c>
      <c r="X129" s="821"/>
      <c r="Y129" s="821"/>
      <c r="Z129" s="822"/>
      <c r="AA129" s="823">
        <v>17875060</v>
      </c>
      <c r="AB129" s="824"/>
      <c r="AC129" s="824"/>
      <c r="AD129" s="824"/>
      <c r="AE129" s="825"/>
      <c r="AF129" s="826">
        <v>17720917</v>
      </c>
      <c r="AG129" s="824"/>
      <c r="AH129" s="824"/>
      <c r="AI129" s="824"/>
      <c r="AJ129" s="825"/>
      <c r="AK129" s="826">
        <v>17851844</v>
      </c>
      <c r="AL129" s="824"/>
      <c r="AM129" s="824"/>
      <c r="AN129" s="824"/>
      <c r="AO129" s="825"/>
      <c r="AP129" s="827"/>
      <c r="AQ129" s="828"/>
      <c r="AR129" s="828"/>
      <c r="AS129" s="828"/>
      <c r="AT129" s="829"/>
      <c r="AU129" s="285"/>
      <c r="AV129" s="285"/>
      <c r="AW129" s="285"/>
      <c r="AX129" s="793" t="s">
        <v>491</v>
      </c>
      <c r="AY129" s="794"/>
      <c r="AZ129" s="794"/>
      <c r="BA129" s="794"/>
      <c r="BB129" s="794"/>
      <c r="BC129" s="794"/>
      <c r="BD129" s="794"/>
      <c r="BE129" s="795"/>
      <c r="BF129" s="813" t="s">
        <v>439</v>
      </c>
      <c r="BG129" s="814"/>
      <c r="BH129" s="814"/>
      <c r="BI129" s="814"/>
      <c r="BJ129" s="814"/>
      <c r="BK129" s="814"/>
      <c r="BL129" s="815"/>
      <c r="BM129" s="813">
        <v>17.600000000000001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492</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493</v>
      </c>
      <c r="X130" s="821"/>
      <c r="Y130" s="821"/>
      <c r="Z130" s="822"/>
      <c r="AA130" s="823">
        <v>2840976</v>
      </c>
      <c r="AB130" s="824"/>
      <c r="AC130" s="824"/>
      <c r="AD130" s="824"/>
      <c r="AE130" s="825"/>
      <c r="AF130" s="826">
        <v>2939727</v>
      </c>
      <c r="AG130" s="824"/>
      <c r="AH130" s="824"/>
      <c r="AI130" s="824"/>
      <c r="AJ130" s="825"/>
      <c r="AK130" s="826">
        <v>3033137</v>
      </c>
      <c r="AL130" s="824"/>
      <c r="AM130" s="824"/>
      <c r="AN130" s="824"/>
      <c r="AO130" s="825"/>
      <c r="AP130" s="827"/>
      <c r="AQ130" s="828"/>
      <c r="AR130" s="828"/>
      <c r="AS130" s="828"/>
      <c r="AT130" s="829"/>
      <c r="AU130" s="285"/>
      <c r="AV130" s="285"/>
      <c r="AW130" s="285"/>
      <c r="AX130" s="793" t="s">
        <v>494</v>
      </c>
      <c r="AY130" s="794"/>
      <c r="AZ130" s="794"/>
      <c r="BA130" s="794"/>
      <c r="BB130" s="794"/>
      <c r="BC130" s="794"/>
      <c r="BD130" s="794"/>
      <c r="BE130" s="795"/>
      <c r="BF130" s="796">
        <v>8.1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495</v>
      </c>
      <c r="X131" s="804"/>
      <c r="Y131" s="804"/>
      <c r="Z131" s="805"/>
      <c r="AA131" s="806">
        <v>15034084</v>
      </c>
      <c r="AB131" s="807"/>
      <c r="AC131" s="807"/>
      <c r="AD131" s="807"/>
      <c r="AE131" s="808"/>
      <c r="AF131" s="809">
        <v>14781190</v>
      </c>
      <c r="AG131" s="807"/>
      <c r="AH131" s="807"/>
      <c r="AI131" s="807"/>
      <c r="AJ131" s="808"/>
      <c r="AK131" s="809">
        <v>14818707</v>
      </c>
      <c r="AL131" s="807"/>
      <c r="AM131" s="807"/>
      <c r="AN131" s="807"/>
      <c r="AO131" s="808"/>
      <c r="AP131" s="810"/>
      <c r="AQ131" s="811"/>
      <c r="AR131" s="811"/>
      <c r="AS131" s="811"/>
      <c r="AT131" s="812"/>
      <c r="AU131" s="285"/>
      <c r="AV131" s="285"/>
      <c r="AW131" s="285"/>
      <c r="AX131" s="771" t="s">
        <v>496</v>
      </c>
      <c r="AY131" s="772"/>
      <c r="AZ131" s="772"/>
      <c r="BA131" s="772"/>
      <c r="BB131" s="772"/>
      <c r="BC131" s="772"/>
      <c r="BD131" s="772"/>
      <c r="BE131" s="773"/>
      <c r="BF131" s="774">
        <v>0.3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497</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498</v>
      </c>
      <c r="W132" s="784"/>
      <c r="X132" s="784"/>
      <c r="Y132" s="784"/>
      <c r="Z132" s="785"/>
      <c r="AA132" s="786">
        <v>8.4168214040000002</v>
      </c>
      <c r="AB132" s="787"/>
      <c r="AC132" s="787"/>
      <c r="AD132" s="787"/>
      <c r="AE132" s="788"/>
      <c r="AF132" s="789">
        <v>7.8858265129999996</v>
      </c>
      <c r="AG132" s="787"/>
      <c r="AH132" s="787"/>
      <c r="AI132" s="787"/>
      <c r="AJ132" s="788"/>
      <c r="AK132" s="789">
        <v>8.1840406179999992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499</v>
      </c>
      <c r="W133" s="763"/>
      <c r="X133" s="763"/>
      <c r="Y133" s="763"/>
      <c r="Z133" s="764"/>
      <c r="AA133" s="765">
        <v>8.1999999999999993</v>
      </c>
      <c r="AB133" s="766"/>
      <c r="AC133" s="766"/>
      <c r="AD133" s="766"/>
      <c r="AE133" s="767"/>
      <c r="AF133" s="765">
        <v>8.1</v>
      </c>
      <c r="AG133" s="766"/>
      <c r="AH133" s="766"/>
      <c r="AI133" s="766"/>
      <c r="AJ133" s="767"/>
      <c r="AK133" s="765">
        <v>8.1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x0pN9xWhjhJ2sBlrYtI5/QZp3IvesjG/Fd2AHVd+k7td7mL/bQwhKYELpesND178BdZz1WsKxSai+Pf7pSLAg==" saltValue="fX1cm5gi6jCYBlyh3eOSU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Ck4s7fMDRn3BDoi1geY6pMP4dBpGZ0yHCpHWGz9cOCFgLqyek2vH1E2rmH7JSLzGmAuo8oTGB2u5uECpiFVe+g==" saltValue="AYqp/qib/v4Yi5mBg+fr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DL19" sqref="DL19"/>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JuoVwqKVYN/pAwt/sjfyvAK++GlVJfwmMmGvjvmHLHsAeP7t9tt73KGaNFm4b9Lqy7pLuXz/wfUk8X/Mhz/SQ==" saltValue="hRvvtL39NHjGBEDLn6f3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508</v>
      </c>
      <c r="AL9" s="1193"/>
      <c r="AM9" s="1193"/>
      <c r="AN9" s="1194"/>
      <c r="AO9" s="313">
        <v>4399069</v>
      </c>
      <c r="AP9" s="313">
        <v>66428</v>
      </c>
      <c r="AQ9" s="314">
        <v>73117</v>
      </c>
      <c r="AR9" s="315">
        <v>-9.1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509</v>
      </c>
      <c r="AL10" s="1193"/>
      <c r="AM10" s="1193"/>
      <c r="AN10" s="1194"/>
      <c r="AO10" s="316">
        <v>11034</v>
      </c>
      <c r="AP10" s="316">
        <v>167</v>
      </c>
      <c r="AQ10" s="317">
        <v>5871</v>
      </c>
      <c r="AR10" s="318">
        <v>-97.2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510</v>
      </c>
      <c r="AL11" s="1193"/>
      <c r="AM11" s="1193"/>
      <c r="AN11" s="1194"/>
      <c r="AO11" s="316">
        <v>802235</v>
      </c>
      <c r="AP11" s="316">
        <v>12114</v>
      </c>
      <c r="AQ11" s="317">
        <v>5513</v>
      </c>
      <c r="AR11" s="318">
        <v>119.7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511</v>
      </c>
      <c r="AL12" s="1193"/>
      <c r="AM12" s="1193"/>
      <c r="AN12" s="1194"/>
      <c r="AO12" s="316">
        <v>46557</v>
      </c>
      <c r="AP12" s="316">
        <v>703</v>
      </c>
      <c r="AQ12" s="317">
        <v>1308</v>
      </c>
      <c r="AR12" s="318">
        <v>-46.3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513</v>
      </c>
      <c r="AP13" s="316" t="s">
        <v>513</v>
      </c>
      <c r="AQ13" s="317">
        <v>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514</v>
      </c>
      <c r="AL14" s="1193"/>
      <c r="AM14" s="1193"/>
      <c r="AN14" s="1194"/>
      <c r="AO14" s="316">
        <v>179785</v>
      </c>
      <c r="AP14" s="316">
        <v>2715</v>
      </c>
      <c r="AQ14" s="317">
        <v>2952</v>
      </c>
      <c r="AR14" s="318">
        <v>-8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515</v>
      </c>
      <c r="AL15" s="1193"/>
      <c r="AM15" s="1193"/>
      <c r="AN15" s="1194"/>
      <c r="AO15" s="316">
        <v>245149</v>
      </c>
      <c r="AP15" s="316">
        <v>3702</v>
      </c>
      <c r="AQ15" s="317">
        <v>1788</v>
      </c>
      <c r="AR15" s="318">
        <v>107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516</v>
      </c>
      <c r="AL16" s="1196"/>
      <c r="AM16" s="1196"/>
      <c r="AN16" s="1197"/>
      <c r="AO16" s="316">
        <v>-387215</v>
      </c>
      <c r="AP16" s="316">
        <v>-5847</v>
      </c>
      <c r="AQ16" s="317">
        <v>-6565</v>
      </c>
      <c r="AR16" s="318">
        <v>-10.9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5296614</v>
      </c>
      <c r="AP17" s="316">
        <v>79981</v>
      </c>
      <c r="AQ17" s="317">
        <v>83986</v>
      </c>
      <c r="AR17" s="318">
        <v>-4.8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521</v>
      </c>
      <c r="AL21" s="1190"/>
      <c r="AM21" s="1190"/>
      <c r="AN21" s="1191"/>
      <c r="AO21" s="328">
        <v>7.23</v>
      </c>
      <c r="AP21" s="329">
        <v>8.24</v>
      </c>
      <c r="AQ21" s="330">
        <v>-1.01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522</v>
      </c>
      <c r="AL22" s="1190"/>
      <c r="AM22" s="1190"/>
      <c r="AN22" s="1191"/>
      <c r="AO22" s="333">
        <v>97.9</v>
      </c>
      <c r="AP22" s="334">
        <v>98.1</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526</v>
      </c>
      <c r="AL32" s="1181"/>
      <c r="AM32" s="1181"/>
      <c r="AN32" s="1182"/>
      <c r="AO32" s="343">
        <v>3727131</v>
      </c>
      <c r="AP32" s="343">
        <v>56282</v>
      </c>
      <c r="AQ32" s="344">
        <v>53780</v>
      </c>
      <c r="AR32" s="345">
        <v>4.7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527</v>
      </c>
      <c r="AL33" s="1181"/>
      <c r="AM33" s="1181"/>
      <c r="AN33" s="1182"/>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528</v>
      </c>
      <c r="AL34" s="1181"/>
      <c r="AM34" s="1181"/>
      <c r="AN34" s="1182"/>
      <c r="AO34" s="343" t="s">
        <v>513</v>
      </c>
      <c r="AP34" s="343" t="s">
        <v>513</v>
      </c>
      <c r="AQ34" s="344">
        <v>5</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529</v>
      </c>
      <c r="AL35" s="1181"/>
      <c r="AM35" s="1181"/>
      <c r="AN35" s="1182"/>
      <c r="AO35" s="343">
        <v>593604</v>
      </c>
      <c r="AP35" s="343">
        <v>8964</v>
      </c>
      <c r="AQ35" s="344">
        <v>13935</v>
      </c>
      <c r="AR35" s="345">
        <v>-35.700000000000003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530</v>
      </c>
      <c r="AL36" s="1181"/>
      <c r="AM36" s="1181"/>
      <c r="AN36" s="1182"/>
      <c r="AO36" s="343">
        <v>115135</v>
      </c>
      <c r="AP36" s="343">
        <v>1739</v>
      </c>
      <c r="AQ36" s="344">
        <v>1226</v>
      </c>
      <c r="AR36" s="345">
        <v>41.8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531</v>
      </c>
      <c r="AL37" s="1181"/>
      <c r="AM37" s="1181"/>
      <c r="AN37" s="1182"/>
      <c r="AO37" s="343">
        <v>4547</v>
      </c>
      <c r="AP37" s="343">
        <v>69</v>
      </c>
      <c r="AQ37" s="344">
        <v>824</v>
      </c>
      <c r="AR37" s="345">
        <v>-91.6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532</v>
      </c>
      <c r="AL38" s="1184"/>
      <c r="AM38" s="1184"/>
      <c r="AN38" s="1185"/>
      <c r="AO38" s="346" t="s">
        <v>513</v>
      </c>
      <c r="AP38" s="346" t="s">
        <v>513</v>
      </c>
      <c r="AQ38" s="347">
        <v>1</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533</v>
      </c>
      <c r="AL39" s="1184"/>
      <c r="AM39" s="1184"/>
      <c r="AN39" s="1185"/>
      <c r="AO39" s="343">
        <v>-194511</v>
      </c>
      <c r="AP39" s="343">
        <v>-2937</v>
      </c>
      <c r="AQ39" s="344">
        <v>-3983</v>
      </c>
      <c r="AR39" s="345">
        <v>-26.3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534</v>
      </c>
      <c r="AL40" s="1181"/>
      <c r="AM40" s="1181"/>
      <c r="AN40" s="1182"/>
      <c r="AO40" s="343">
        <v>-3033137</v>
      </c>
      <c r="AP40" s="343">
        <v>-45802</v>
      </c>
      <c r="AQ40" s="344">
        <v>-48081</v>
      </c>
      <c r="AR40" s="345">
        <v>-4.7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298</v>
      </c>
      <c r="AL41" s="1187"/>
      <c r="AM41" s="1187"/>
      <c r="AN41" s="1188"/>
      <c r="AO41" s="343">
        <v>1212769</v>
      </c>
      <c r="AP41" s="343">
        <v>18313</v>
      </c>
      <c r="AQ41" s="344">
        <v>17707</v>
      </c>
      <c r="AR41" s="345">
        <v>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503</v>
      </c>
      <c r="AN49" s="1175" t="s">
        <v>538</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4511412</v>
      </c>
      <c r="AN51" s="365">
        <v>66360</v>
      </c>
      <c r="AO51" s="366">
        <v>-25.8</v>
      </c>
      <c r="AP51" s="367">
        <v>92247</v>
      </c>
      <c r="AQ51" s="368">
        <v>39.200000000000003</v>
      </c>
      <c r="AR51" s="369">
        <v>-65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2722447</v>
      </c>
      <c r="AN52" s="373">
        <v>40045</v>
      </c>
      <c r="AO52" s="374">
        <v>-30.3</v>
      </c>
      <c r="AP52" s="375">
        <v>37204</v>
      </c>
      <c r="AQ52" s="376">
        <v>16.899999999999999</v>
      </c>
      <c r="AR52" s="377">
        <v>-47.2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6653549</v>
      </c>
      <c r="AN53" s="365">
        <v>98418</v>
      </c>
      <c r="AO53" s="366">
        <v>48.3</v>
      </c>
      <c r="AP53" s="367">
        <v>67319</v>
      </c>
      <c r="AQ53" s="368">
        <v>-27</v>
      </c>
      <c r="AR53" s="369">
        <v>75.3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3607923</v>
      </c>
      <c r="AN54" s="373">
        <v>53368</v>
      </c>
      <c r="AO54" s="374">
        <v>33.299999999999997</v>
      </c>
      <c r="AP54" s="375">
        <v>38101</v>
      </c>
      <c r="AQ54" s="376">
        <v>2.4</v>
      </c>
      <c r="AR54" s="377">
        <v>30.9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9707157</v>
      </c>
      <c r="AN55" s="365">
        <v>144321</v>
      </c>
      <c r="AO55" s="366">
        <v>46.6</v>
      </c>
      <c r="AP55" s="367">
        <v>70615</v>
      </c>
      <c r="AQ55" s="368">
        <v>4.9000000000000004</v>
      </c>
      <c r="AR55" s="369">
        <v>41.7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4589546</v>
      </c>
      <c r="AN56" s="373">
        <v>68235</v>
      </c>
      <c r="AO56" s="374">
        <v>27.9</v>
      </c>
      <c r="AP56" s="375">
        <v>37382</v>
      </c>
      <c r="AQ56" s="376">
        <v>-1.9</v>
      </c>
      <c r="AR56" s="377">
        <v>29.8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7159843</v>
      </c>
      <c r="AN57" s="365">
        <v>107462</v>
      </c>
      <c r="AO57" s="366">
        <v>-25.5</v>
      </c>
      <c r="AP57" s="367">
        <v>69185</v>
      </c>
      <c r="AQ57" s="368">
        <v>-2</v>
      </c>
      <c r="AR57" s="369">
        <v>-23.5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2877151</v>
      </c>
      <c r="AN58" s="373">
        <v>43183</v>
      </c>
      <c r="AO58" s="374">
        <v>-36.700000000000003</v>
      </c>
      <c r="AP58" s="375">
        <v>38519</v>
      </c>
      <c r="AQ58" s="376">
        <v>3</v>
      </c>
      <c r="AR58" s="377">
        <v>-39.700000000000003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7049017</v>
      </c>
      <c r="AN59" s="365">
        <v>106444</v>
      </c>
      <c r="AO59" s="366">
        <v>-0.9</v>
      </c>
      <c r="AP59" s="367">
        <v>70166</v>
      </c>
      <c r="AQ59" s="368">
        <v>1.4</v>
      </c>
      <c r="AR59" s="369">
        <v>-2.2999999999999998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2470669</v>
      </c>
      <c r="AN60" s="373">
        <v>37308</v>
      </c>
      <c r="AO60" s="374">
        <v>-13.6</v>
      </c>
      <c r="AP60" s="375">
        <v>36115</v>
      </c>
      <c r="AQ60" s="376">
        <v>-6.2</v>
      </c>
      <c r="AR60" s="377">
        <v>-7.4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7016196</v>
      </c>
      <c r="AN61" s="380">
        <v>104601</v>
      </c>
      <c r="AO61" s="381">
        <v>8.5</v>
      </c>
      <c r="AP61" s="382">
        <v>73906</v>
      </c>
      <c r="AQ61" s="383">
        <v>3.3</v>
      </c>
      <c r="AR61" s="369">
        <v>5.2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3253547</v>
      </c>
      <c r="AN62" s="373">
        <v>48428</v>
      </c>
      <c r="AO62" s="374">
        <v>-3.9</v>
      </c>
      <c r="AP62" s="375">
        <v>37464</v>
      </c>
      <c r="AQ62" s="376">
        <v>2.8</v>
      </c>
      <c r="AR62" s="377">
        <v>-6.7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50dZmwHSCvb/4z+Nu2uMxSACjt6/f2uQGOhyKjP+cduCjqcu7LYy0IY2I7B8lXlf9o0XCqGbve9NniUMD5X5g==" saltValue="JV51YDbVsIZvu/orlcJW6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UOil4LhPgi9foH0tcYDeleOGTCmEpLvf1a0Ch+ZnewVXxWPe3wDP/5T7XzhQkYweVEWRjoyF1N7n92/6NFb+uA==" saltValue="IgZeROv6glRle/0aWeY6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C3IQbwqeyZfBrBc3DkAThq2+3q1TZg0J6a+BQhP1J+WP6ohJM5IBvOV1cNz14BVLsj38PHq6O+vRGrgCP0bK/w==" saltValue="DYhVvSfrK1DvbLB3i535F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8" t="s">
        <v>3</v>
      </c>
      <c r="D47" s="1198"/>
      <c r="E47" s="1199"/>
      <c r="F47" s="11">
        <v>35.51</v>
      </c>
      <c r="G47" s="12">
        <v>34.340000000000003</v>
      </c>
      <c r="H47" s="12">
        <v>34.01</v>
      </c>
      <c r="I47" s="12">
        <v>32.25</v>
      </c>
      <c r="J47" s="13">
        <v>29.45</v>
      </c>
    </row>
    <row r="48" spans="2:10" ht="57.75" customHeight="1" x14ac:dyDescent="0.15">
      <c r="B48" s="14"/>
      <c r="C48" s="1200" t="s">
        <v>4</v>
      </c>
      <c r="D48" s="1200"/>
      <c r="E48" s="1201"/>
      <c r="F48" s="15">
        <v>6.06</v>
      </c>
      <c r="G48" s="16">
        <v>6.41</v>
      </c>
      <c r="H48" s="16">
        <v>5.89</v>
      </c>
      <c r="I48" s="16">
        <v>4.79</v>
      </c>
      <c r="J48" s="17">
        <v>6.96</v>
      </c>
    </row>
    <row r="49" spans="2:10" ht="57.75" customHeight="1" thickBot="1" x14ac:dyDescent="0.2">
      <c r="B49" s="18"/>
      <c r="C49" s="1202" t="s">
        <v>5</v>
      </c>
      <c r="D49" s="1202"/>
      <c r="E49" s="1203"/>
      <c r="F49" s="19">
        <v>2.13</v>
      </c>
      <c r="G49" s="20" t="s">
        <v>559</v>
      </c>
      <c r="H49" s="20" t="s">
        <v>560</v>
      </c>
      <c r="I49" s="20" t="s">
        <v>561</v>
      </c>
      <c r="J49" s="21" t="s">
        <v>562</v>
      </c>
    </row>
    <row r="50" spans="2:10" ht="13.5" customHeight="1" x14ac:dyDescent="0.15"/>
  </sheetData>
  <sheetProtection algorithmName="SHA-512" hashValue="US38dyqDW6W8E18aF9oS3q/aDgb8S1mgMPOkUBQwAy+3GlPlHlGb9RhZ5nJLyWAzelV8jOraOFpergMNn0UkEw==" saltValue="wJXCy/Ll5RLZQ4bK47NQ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2021-03-08T05:25:24Z</cp:lastPrinted>
  <dcterms:created xsi:type="dcterms:W3CDTF">2021-02-05T04:45:34Z</dcterms:created>
  <dcterms:modified xsi:type="dcterms:W3CDTF">2021-10-07T07:53:21Z</dcterms:modified>
  <cp:category/>
</cp:coreProperties>
</file>