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d-tajiri\Desktop\質問回答書\"/>
    </mc:Choice>
  </mc:AlternateContent>
  <bookViews>
    <workbookView xWindow="0" yWindow="0" windowWidth="20490" windowHeight="7530"/>
  </bookViews>
  <sheets>
    <sheet name="R2" sheetId="2" r:id="rId1"/>
  </sheets>
  <definedNames>
    <definedName name="_xlnm._FilterDatabase" localSheetId="0">'R2'!$A$4:$E$13</definedName>
  </definedNames>
  <calcPr calcId="162913"/>
</workbook>
</file>

<file path=xl/calcChain.xml><?xml version="1.0" encoding="utf-8"?>
<calcChain xmlns="http://schemas.openxmlformats.org/spreadsheetml/2006/main">
  <c r="E532" i="2" l="1"/>
  <c r="D532" i="2"/>
  <c r="C532" i="2"/>
  <c r="E517" i="2"/>
  <c r="D517" i="2"/>
  <c r="C517" i="2"/>
  <c r="E507" i="2"/>
  <c r="D507" i="2"/>
  <c r="C507" i="2"/>
  <c r="E485" i="2"/>
  <c r="D485" i="2"/>
  <c r="C485" i="2"/>
  <c r="E472" i="2"/>
  <c r="D472" i="2"/>
  <c r="C472" i="2"/>
  <c r="E437" i="2"/>
  <c r="D437" i="2"/>
  <c r="C437" i="2"/>
  <c r="E409" i="2"/>
  <c r="D409" i="2"/>
  <c r="C409" i="2"/>
  <c r="E397" i="2"/>
  <c r="D397" i="2"/>
  <c r="C397" i="2"/>
  <c r="E380" i="2"/>
  <c r="D380" i="2"/>
  <c r="C380" i="2"/>
  <c r="E340" i="2"/>
  <c r="D340" i="2"/>
  <c r="C340" i="2"/>
  <c r="E325" i="2"/>
  <c r="D325" i="2"/>
  <c r="C325" i="2"/>
  <c r="E313" i="2"/>
  <c r="D313" i="2"/>
  <c r="C313" i="2"/>
  <c r="E298" i="2"/>
  <c r="D298" i="2"/>
  <c r="C298" i="2"/>
  <c r="E271" i="2"/>
  <c r="D271" i="2"/>
  <c r="C271" i="2"/>
  <c r="E254" i="2"/>
  <c r="D254" i="2"/>
  <c r="C254" i="2"/>
  <c r="E240" i="2"/>
  <c r="D240" i="2"/>
  <c r="C240" i="2"/>
  <c r="E224" i="2"/>
  <c r="D224" i="2"/>
  <c r="C224" i="2"/>
  <c r="E218" i="2"/>
  <c r="D218" i="2"/>
  <c r="C218" i="2"/>
  <c r="E198" i="2"/>
  <c r="D198" i="2"/>
  <c r="C198" i="2"/>
  <c r="E192" i="2"/>
  <c r="D192" i="2"/>
  <c r="C192" i="2"/>
  <c r="E181" i="2"/>
  <c r="D181" i="2"/>
  <c r="C181" i="2"/>
  <c r="E157" i="2"/>
  <c r="D157" i="2"/>
  <c r="C157" i="2"/>
  <c r="E147" i="2"/>
  <c r="D147" i="2"/>
  <c r="C147" i="2"/>
  <c r="E115" i="2"/>
  <c r="D115" i="2"/>
  <c r="C115" i="2"/>
  <c r="C533" i="2" s="1"/>
  <c r="E107" i="2"/>
  <c r="D107" i="2"/>
  <c r="C107" i="2"/>
  <c r="E96" i="2"/>
  <c r="D96" i="2"/>
  <c r="C96" i="2"/>
  <c r="E90" i="2"/>
  <c r="D90" i="2"/>
  <c r="C90" i="2"/>
  <c r="E87" i="2"/>
  <c r="D87" i="2"/>
  <c r="C87" i="2"/>
  <c r="E82" i="2"/>
  <c r="D82" i="2"/>
  <c r="C82" i="2"/>
  <c r="E76" i="2"/>
  <c r="D76" i="2"/>
  <c r="C76" i="2"/>
  <c r="E74" i="2"/>
  <c r="D74" i="2"/>
  <c r="C74" i="2"/>
  <c r="E70" i="2"/>
  <c r="D70" i="2"/>
  <c r="C70" i="2"/>
  <c r="E61" i="2"/>
  <c r="D61" i="2"/>
  <c r="C61" i="2"/>
  <c r="E57" i="2"/>
  <c r="D57" i="2"/>
  <c r="C57" i="2"/>
  <c r="E51" i="2"/>
  <c r="E62" i="2" s="1"/>
  <c r="D51" i="2"/>
  <c r="D62" i="2" s="1"/>
  <c r="C51" i="2"/>
  <c r="E23" i="2"/>
  <c r="D23" i="2"/>
  <c r="C23" i="2"/>
  <c r="E19" i="2"/>
  <c r="D19" i="2"/>
  <c r="C19" i="2"/>
  <c r="E14" i="2"/>
  <c r="D14" i="2"/>
  <c r="C14" i="2"/>
  <c r="D91" i="2" l="1"/>
  <c r="D533" i="2"/>
  <c r="D534" i="2" s="1"/>
  <c r="E535" i="2"/>
  <c r="E533" i="2"/>
  <c r="E91" i="2"/>
  <c r="C91" i="2"/>
  <c r="C62" i="2"/>
  <c r="C534" i="2"/>
  <c r="E534" i="2"/>
  <c r="E536" i="2" l="1"/>
  <c r="E537" i="2"/>
</calcChain>
</file>

<file path=xl/sharedStrings.xml><?xml version="1.0" encoding="utf-8"?>
<sst xmlns="http://schemas.openxmlformats.org/spreadsheetml/2006/main" count="970" uniqueCount="529">
  <si>
    <t>部署名称</t>
  </si>
  <si>
    <t>ボイラ蒸気用減圧弁交換修理</t>
  </si>
  <si>
    <t>ボイラ温調弁部品交換修理</t>
  </si>
  <si>
    <t>浄化槽生物選択槽フロートスィッチ取替修繕</t>
  </si>
  <si>
    <t>管理用　蛍光灯修繕（伊倉小）</t>
  </si>
  <si>
    <t>コミュニティ推進課</t>
  </si>
  <si>
    <t>伊倉小学校体育館照明修繕</t>
  </si>
  <si>
    <t>豊水小学校消化水槽ドレン管修繕</t>
  </si>
  <si>
    <t>小天小学校体育館照明修繕</t>
  </si>
  <si>
    <t>玉水小学校体育館照明修繕</t>
  </si>
  <si>
    <t>滑石小学校体育館床修繕</t>
  </si>
  <si>
    <t>伊倉小学校教室棟雨漏り修繕</t>
  </si>
  <si>
    <t>築山小学校体育館アンプ取替</t>
  </si>
  <si>
    <t>（管理用）職員室蛍光灯修繕（築山小）</t>
  </si>
  <si>
    <t>（管理用）職員室コンセント修繕（築山小）</t>
  </si>
  <si>
    <t>（管理用）LANケーブル延長修繕（築山小）</t>
  </si>
  <si>
    <t>保健予防課</t>
  </si>
  <si>
    <t>管理用（鍋小）5年生教室クレセント鍵修理　他</t>
  </si>
  <si>
    <t>管理用　5年教室　蛍光灯　修繕（八嘉小）</t>
  </si>
  <si>
    <t>管財課</t>
  </si>
  <si>
    <t>ｻｯｼ枠　ドア修繕　管理用　岱明中</t>
  </si>
  <si>
    <t>電話配線改修</t>
  </si>
  <si>
    <t>ガスメーター取替修繕</t>
  </si>
  <si>
    <t>岱明学校給食センター高圧気中開閉器取替修繕</t>
  </si>
  <si>
    <t>職員室放送用マイク修繕（玉名中）管理用</t>
  </si>
  <si>
    <t>特別支援学級ガラス交換(割替)（玉名中）管理用</t>
  </si>
  <si>
    <t>直流電流計修理（理科用）管理用</t>
  </si>
  <si>
    <t>築山小学校管理教室棟１階少人数教室改修</t>
  </si>
  <si>
    <t>八嘉小（職員女子トイレ土間排水修繕）管理用</t>
  </si>
  <si>
    <t>ピット給湯管漏水修繕</t>
  </si>
  <si>
    <t>下処理室給水給湯管切り下げ修繕</t>
  </si>
  <si>
    <t>洗浄室漏水修繕</t>
  </si>
  <si>
    <t>駐車場ライン改修</t>
  </si>
  <si>
    <t>浄化槽放流ポンプ槽フロートスイッチ取替修繕</t>
  </si>
  <si>
    <t>管理用　外小口径ます修繕（天水中）</t>
  </si>
  <si>
    <t>スポーツ振興課</t>
  </si>
  <si>
    <t>高齢介護課</t>
  </si>
  <si>
    <t>高齢者等就業支援センター女子トイレ便座取替修理</t>
  </si>
  <si>
    <t>管理用　アンテナ修繕（伊倉小）</t>
  </si>
  <si>
    <t>管理用(小天小)玄関横通路改修</t>
  </si>
  <si>
    <t>屋外キュービクル塗装修繕</t>
  </si>
  <si>
    <t>小天小学校駐車場舗装等修繕</t>
  </si>
  <si>
    <t>管理用　職員室入口戸車加工取替修繕（玉名中）</t>
  </si>
  <si>
    <t>管理用　研修室流し排水つまり修理（玉名中）</t>
  </si>
  <si>
    <t>高圧引込ケーブル取替修繕</t>
  </si>
  <si>
    <t>第５変電所送り　高圧ケーブル修繕工事</t>
  </si>
  <si>
    <t>受水槽滅菌機の交換修理</t>
  </si>
  <si>
    <t>管理用　グラウンド照明タイマーボックス修繕（天水中）</t>
  </si>
  <si>
    <t>文化課</t>
  </si>
  <si>
    <t>エアハン（送風機）メンテナンス</t>
  </si>
  <si>
    <t>（管理用）図工室・音楽室手洗い排水つまり修理（築山小）</t>
  </si>
  <si>
    <t>管理用（鍋小）管理棟２階女子トイレタイル修繕　他</t>
  </si>
  <si>
    <t>自動給水ポンプ（Ｎｏ．３）修繕</t>
  </si>
  <si>
    <t>小天小学校門扉修理</t>
  </si>
  <si>
    <t>玉名中学校太陽光集計ハードディスク修繕</t>
  </si>
  <si>
    <t>玉陵中学校太陽光モジュールケーブル支持改修</t>
  </si>
  <si>
    <t>管理用　給水管漏水修繕（大野小）</t>
  </si>
  <si>
    <t>小天小学校太陽光集計パソコン修繕</t>
  </si>
  <si>
    <t>管理用　2年高学年女子トイレ漏水修繕　他　（高道小）</t>
  </si>
  <si>
    <t>管理用　掲示板修理（伊倉小）</t>
  </si>
  <si>
    <t>管理用　被服室コンセント修繕（玉名中）</t>
  </si>
  <si>
    <t>ふるさとセールス課</t>
  </si>
  <si>
    <t>草枕交流館消防用設備不良個所修繕</t>
  </si>
  <si>
    <t>横島支所高圧気中開閉器取替改修</t>
  </si>
  <si>
    <t>プール更衣室ガラス修繕（豊水小）管理用</t>
  </si>
  <si>
    <t>管理用（鍋小）５年ドア戸車修繕</t>
  </si>
  <si>
    <t>管理用（鍋小）体育館ステージ壁ボード修繕</t>
  </si>
  <si>
    <t>天水中学校太陽光計測監視装置修繕</t>
  </si>
  <si>
    <t>（管理用）築山小学校　職員室空調機異音修繕（築山小）</t>
  </si>
  <si>
    <t>大浜小学校給食台修繕</t>
  </si>
  <si>
    <t>（有明中・管理用）扇風機修繕2台</t>
  </si>
  <si>
    <t>（有明中・管理用）たんぽぽ組コンセント修繕</t>
  </si>
  <si>
    <t>（管理用）印刷機修理（築山小）</t>
  </si>
  <si>
    <t>市役所２階カウンターサイン照明取替</t>
  </si>
  <si>
    <t>（管理用）2-3UDスライダー黒板修理（築山小）</t>
  </si>
  <si>
    <t>（管理用）1-2UDスライダー黒板修理（築山小）</t>
  </si>
  <si>
    <t>玉名市庁舎西側防鳥ネット改修</t>
  </si>
  <si>
    <t>エアハン（送風機）修理</t>
  </si>
  <si>
    <t>鍋小学校プール電灯・動力架空線修繕</t>
  </si>
  <si>
    <t>管理用　ブランコ座席取替修繕（玉水小）</t>
  </si>
  <si>
    <t>大野小学校プールろ過設備修繕</t>
  </si>
  <si>
    <t>管理用　照明器具修繕（玉南中）</t>
  </si>
  <si>
    <t>管理用　照明器具修理（玉南中）</t>
  </si>
  <si>
    <t>管理用　放送機器修繕（玉南中）</t>
  </si>
  <si>
    <t>特定排水処理施設水位計取替修繕</t>
  </si>
  <si>
    <t>壁掛扇風機修理　2年1組　　管理用　　岱明中</t>
  </si>
  <si>
    <t>岱明図書館トイレブース修繕</t>
  </si>
  <si>
    <t>グリストラップ仕切り板修繕</t>
  </si>
  <si>
    <t>岱明図書館書庫蛍光灯修繕</t>
  </si>
  <si>
    <t>岱明図書館蛍光灯追加修繕</t>
  </si>
  <si>
    <t>管理用　職員トイレ排水不良修繕（睦合小）</t>
  </si>
  <si>
    <t>2階小便器排水不良修繕　　管理用　　岱明中</t>
  </si>
  <si>
    <t>『中』玉名市文化センター2階出入口鍵取替修繕</t>
  </si>
  <si>
    <t>機械室排気ファン修繕</t>
  </si>
  <si>
    <t>管理用　職員室照明修繕（玉水小）</t>
  </si>
  <si>
    <t>（管理用）男子トイレつまり修理（築山小）</t>
  </si>
  <si>
    <t>（八嘉小）体育館入口ﾄﾞｱ、渡り廊下ﾄﾞｱ調整修繕</t>
  </si>
  <si>
    <t>管理用　スチール引戸修繕（天水中）</t>
  </si>
  <si>
    <t>配送車庫軒天張替え修繕</t>
  </si>
  <si>
    <t>下処理室前室片引自動ドア開閉装置修繕</t>
  </si>
  <si>
    <t>（有明中・管理用）1階英語教室コンセント修繕</t>
  </si>
  <si>
    <t>（有明中・管理用）1階理科室換気扇修繕</t>
  </si>
  <si>
    <t>（有明中・管理用）1階男子トイレ小便FV押しボタン部漏水箇所修</t>
  </si>
  <si>
    <t>（八嘉小）会議室入口ﾄﾞｱ、北校舎２Ｆﾄｲﾚﾄﾞｱ調整修繕</t>
  </si>
  <si>
    <t>管理用（横島小）シンク漏水修繕</t>
  </si>
  <si>
    <t>電話交換機保留音変更</t>
  </si>
  <si>
    <t>洗浄室エアコン修繕</t>
  </si>
  <si>
    <t>（管理用）3mm透明ガラス交換（築山小）</t>
  </si>
  <si>
    <t>（管理用）錠前交換修理（築山小）</t>
  </si>
  <si>
    <t>管理用　図工家庭科室鍵修理他（大野小）</t>
  </si>
  <si>
    <t>八嘉小学校プール濾過機A-1フィルター修繕</t>
  </si>
  <si>
    <t>管理用　トイレつまり修理（玉名中）</t>
  </si>
  <si>
    <t>（管理用）ポリカーボネートパネル交換修繕（滑石小）</t>
  </si>
  <si>
    <t>博物館ビジネスホン主装置交換及び設置</t>
  </si>
  <si>
    <t>管理用（玉陵小）体育館ハンガーボックス修繕</t>
  </si>
  <si>
    <t>八嘉小学校体育館火災報知器幹線修繕</t>
  </si>
  <si>
    <t>管理用　多目的教室鋼入窓ガラス修繕（睦合小）</t>
  </si>
  <si>
    <t>管理用　3年教室窓ガラス割替修繕（睦合小）</t>
  </si>
  <si>
    <t>管理用　職員室　蛍光灯　修繕（八嘉小）</t>
  </si>
  <si>
    <t>管理用（鍋小）プールドア修繕</t>
  </si>
  <si>
    <t>玉名市庁舎３階防災無線室空調エアコン修繕</t>
  </si>
  <si>
    <t>洗浄室自動手洗器修繕</t>
  </si>
  <si>
    <t>高齢者等就業支援センター雨漏れ補修</t>
  </si>
  <si>
    <t>横島図書館1階入口側空調機修理</t>
  </si>
  <si>
    <t>『中』文化センター2階ロビー蛍光灯修繕</t>
  </si>
  <si>
    <t>玉名町小学校職員室屋根防水修繕</t>
  </si>
  <si>
    <t>管理用　ひまわり2組教室時計修繕（大浜小）</t>
  </si>
  <si>
    <t>特定排水処理施設フロートスイッチ取替修繕</t>
  </si>
  <si>
    <t>下処理室前室片引自動ドア開閉装置取替修繕</t>
  </si>
  <si>
    <t>（管理用）給水管修理（築山小）</t>
  </si>
  <si>
    <t>管理用　ガラス割替修繕（天水中）</t>
  </si>
  <si>
    <t>草枕交流館エアコン修繕</t>
  </si>
  <si>
    <t>管理用　ベランダ手すり調整及びビス止め修繕（玉名中）</t>
  </si>
  <si>
    <t>管理用　水栓漏水修繕（睦合小）</t>
  </si>
  <si>
    <t>管理用(小天小)3階主幹漏電ブレーカー不良修繕</t>
  </si>
  <si>
    <t>伊倉小学校パッケージエアコン修繕</t>
  </si>
  <si>
    <t>コンテナ室漏水補修（メース板目地シール打替え他）</t>
  </si>
  <si>
    <t>博物館展示室空調機器点検整備</t>
  </si>
  <si>
    <t>調理室塩ビシート修繕</t>
  </si>
  <si>
    <t>『中』文化センター駐車場照明修繕</t>
  </si>
  <si>
    <t>管理用　２－５UDスライダー黒板修理（玉名中）</t>
  </si>
  <si>
    <t>（有明中・管理用）3年1組教室エアコン修繕（水漏れ）</t>
  </si>
  <si>
    <t>壁掛扇風機修理(2年2組)　　管理用　　岱明中</t>
  </si>
  <si>
    <t>壁掛扇風機修理(2年3組)　　管理用　　岱明中</t>
  </si>
  <si>
    <t>壁掛扇風機修理(3年3組)　　管理用　　岱明中</t>
  </si>
  <si>
    <t>管理用トイレタンク蓋取替及び掃除用流し蛇口取替修繕（玉名中）</t>
  </si>
  <si>
    <t>管理用　道場ガラス取替修繕（玉陵中）</t>
  </si>
  <si>
    <t>管理用　太陽光モニター修理（玉陵中）</t>
  </si>
  <si>
    <t>（管理用）校内放送修繕（築山小）</t>
  </si>
  <si>
    <t>（管理用）１F児童昇降口付近中庭側窓パネル交換（滑石小）</t>
  </si>
  <si>
    <t>（有明中・管理用）1～3階男子トイレ手洗い場裏扉鍵修繕</t>
  </si>
  <si>
    <t>管理用 ﾄｲﾚ窓ｶﾞﾗｽｺﾞﾑﾊﾟｯｷﾝ修繕及び職員室入口調整修繕（玉名中)</t>
  </si>
  <si>
    <t>桃田運動公園野球場スコアボード電装機器取替修繕</t>
  </si>
  <si>
    <t>『横』横島町公民館第１会議室空調機修繕代</t>
  </si>
  <si>
    <t>管理用　パソコン室北側エアコン修繕　　（高道小）</t>
  </si>
  <si>
    <t>和え物室系統エアコン修繕</t>
  </si>
  <si>
    <t>飯缶消毒保管庫電磁弁取替修繕</t>
  </si>
  <si>
    <t>特別学級電話機移設配線修繕　　管理用　　岱明中</t>
  </si>
  <si>
    <t>草枕交流館駐車場陥没復旧修繕</t>
  </si>
  <si>
    <t>蒸気釜用配管漏れ修繕</t>
  </si>
  <si>
    <t>『横』横島町公民館第３会議室空調機修繕</t>
  </si>
  <si>
    <t>管理用　１－４　UDスライダー黒板修理（玉名中）</t>
  </si>
  <si>
    <t>管理用給食室照明取替修繕（町小）</t>
  </si>
  <si>
    <t>管理用給食室厨房排水ホース取替修理（町小）</t>
  </si>
  <si>
    <t>岱明図書館エアコン水漏れ修繕</t>
  </si>
  <si>
    <t>（管理用）戸車交換（築山小）</t>
  </si>
  <si>
    <t>管理用（横島小）ジャングルジム滑り台修繕</t>
  </si>
  <si>
    <t>横島小学校浄化槽放流ポンプ（No.1）修繕</t>
  </si>
  <si>
    <t>玉名中学校ハンドホール蓋取替</t>
  </si>
  <si>
    <t>鍋小学校高低調節式鉄棒支柱取替</t>
  </si>
  <si>
    <t>【天】天水町公民館送水ポンプ修繕（量水器）業務</t>
  </si>
  <si>
    <t>管理用（八嘉小）保健室洗濯機給排水配管修繕</t>
  </si>
  <si>
    <t>（有明中・管理用）有明中学校屋外照明修繕</t>
  </si>
  <si>
    <t>横島図書館電話機修繕</t>
  </si>
  <si>
    <t>管理用（八嘉小）中庭水道バルブ取替修繕</t>
  </si>
  <si>
    <t>（八嘉小）体育館入口ﾄﾞｱ（南）調整修繕</t>
  </si>
  <si>
    <t>管理用（八嘉小）体育館入口ドア（南）調整修繕</t>
  </si>
  <si>
    <t>管理用　保健室洗濯機置き場修繕（大浜小）</t>
  </si>
  <si>
    <t>管理用　（体育館）排煙装置修繕（天水中）</t>
  </si>
  <si>
    <t>『横』横島町公民館スポーツ振興課内空調機修繕</t>
  </si>
  <si>
    <t>管理用（玉陵小）ガラス割れ取替え修繕</t>
  </si>
  <si>
    <t>（管理用）女子トイレブース修繕（築山小）</t>
  </si>
  <si>
    <t>管理用　校内放送卓修繕（玉名中）</t>
  </si>
  <si>
    <t>小天小学校消火パイプ漏水修繕</t>
  </si>
  <si>
    <t>小天小学校浄化槽エアー配管修繕</t>
  </si>
  <si>
    <t>【横島小】窓サッシ修繕（網戸取付）</t>
  </si>
  <si>
    <t>管理用　体育館ガラス交換(割替)（玉名中）</t>
  </si>
  <si>
    <t>管理用　理科室テーブル修理（玉名中）</t>
  </si>
  <si>
    <t>玉名市総合体育館消防設備修繕</t>
  </si>
  <si>
    <t>管理用　コンセント及び電話修繕（大浜小）</t>
  </si>
  <si>
    <t>排水処理施設脱臭ファン取替修繕</t>
  </si>
  <si>
    <t>（有明中・管理用）3年2組サッシクレセント及び戸車交換修繕</t>
  </si>
  <si>
    <t>管理用（鍋小）大型柱時計修理（機械交換）</t>
  </si>
  <si>
    <t>玉陵中学校テラス屋根修繕</t>
  </si>
  <si>
    <t>コンテナ消毒保管庫電磁弁取替修繕</t>
  </si>
  <si>
    <t>（有明中・管理用）1年1組　ガラス割れ交換修繕</t>
  </si>
  <si>
    <t>管理用（横島小）給水管漏水修繕</t>
  </si>
  <si>
    <t>コンテナ消毒保管庫スチームトラップ取替修繕</t>
  </si>
  <si>
    <t>管理用　クレセント錠取替（あおぞら3組）（高道小）</t>
  </si>
  <si>
    <t>管理用　２Ｆ女子トイレ水道修理（天水中）</t>
  </si>
  <si>
    <t>管理用（横島小）男子トイレ漏水修繕他</t>
  </si>
  <si>
    <t>管理用　男子トイレつまり修理（玉名中）</t>
  </si>
  <si>
    <t>（有明中・管理用）2－1教室コンセント修繕</t>
  </si>
  <si>
    <t>（有明中・管理用）多目的教室エアコン修繕（水漏れ）</t>
  </si>
  <si>
    <t>（有明中・管理用）理科室換気扇修繕</t>
  </si>
  <si>
    <t>かなでる学級照明修繕　　管理用　　岱明中</t>
  </si>
  <si>
    <t>管理用　漏水修繕他（大浜小）</t>
  </si>
  <si>
    <t>管理用　保健室汚物流しタンク漏水修繕他（大浜小）</t>
  </si>
  <si>
    <t>3-3教室出入口の戸当りゴム修繕他　管理用　岱明中</t>
  </si>
  <si>
    <t>有明中学校第二グラウンド部室シャッター部修繕</t>
  </si>
  <si>
    <t>管理用　１年４組廊下ガラス交換(割替)（玉名中）</t>
  </si>
  <si>
    <t>管理用　エアコンリモコン取替修繕（玉名中）</t>
  </si>
  <si>
    <t>運動場放送修繕　　管理用　　岱明中</t>
  </si>
  <si>
    <t>大浜小学校プログラムタイマー修繕</t>
  </si>
  <si>
    <t>高道小学校プログラムタイマー修繕</t>
  </si>
  <si>
    <t>玉陵中学校煙感知器取替修繕</t>
  </si>
  <si>
    <t>大浜小学校排水路補修</t>
  </si>
  <si>
    <t>管理用（鍋小）校内放送、放送卓修繕</t>
  </si>
  <si>
    <t>横島小学校屋外スピーカー修繕</t>
  </si>
  <si>
    <t>管理用　4連ブランコ修繕（大浜小）</t>
  </si>
  <si>
    <t>玉名町小学校放送室換気ダクト取替</t>
  </si>
  <si>
    <t>高道小学校屋外照明修繕</t>
  </si>
  <si>
    <t>玉南中学校運動場時計修繕</t>
  </si>
  <si>
    <t>額縁用棚修繕・取付け　　管理用　　岱明中</t>
  </si>
  <si>
    <t>市庁舎１階女子トイレ小型電気温水器修繕</t>
  </si>
  <si>
    <t>（有明中・管理用）トイレ壁タイル欠損・割れ修繕他</t>
  </si>
  <si>
    <t>（有明中・管理用）システムストップウォッチ修繕</t>
  </si>
  <si>
    <t>管理用　戸車取替 錠修繕（大野小）</t>
  </si>
  <si>
    <t>管理用　職員女子トイレ換気扇修繕（大野小）</t>
  </si>
  <si>
    <t>（管理用）1-2教室LANコンセント修繕（築山小）</t>
  </si>
  <si>
    <t>管理用　体育館入口ドア調整修繕（玉名中）</t>
  </si>
  <si>
    <t>管理用　外部照明電源回路修繕（玉南中）</t>
  </si>
  <si>
    <t>歴史博物館屋根防水修繕</t>
  </si>
  <si>
    <t>横島小学校給水ポンプユニット修繕</t>
  </si>
  <si>
    <t>管理用（横島小）3-1・6-2ＵＤスライダー黒板修繕</t>
  </si>
  <si>
    <t>管理用　高架水槽満水警報エラー修繕　他　（高道小）</t>
  </si>
  <si>
    <t>下処理室冷蔵庫スペース天井・壁板張り修繕</t>
  </si>
  <si>
    <t>管理用　小便器目皿取替修繕（玉南中）</t>
  </si>
  <si>
    <t>管理用　職員室コンセント修繕（睦合小）</t>
  </si>
  <si>
    <t>管理用（八嘉小）職員室　蛍光灯修繕</t>
  </si>
  <si>
    <t>管理用　トイレドア金具及び窓調整修繕（玉名中）</t>
  </si>
  <si>
    <t>管理用　２－４UDスライダー黒板修理（玉名中）</t>
  </si>
  <si>
    <t>体育館コンセント取替他工事　　管理用　　岱明中</t>
  </si>
  <si>
    <t>本庁舎扉　解錠・交換代等</t>
  </si>
  <si>
    <t>岱明支所南側外部通路タイル修繕</t>
  </si>
  <si>
    <t>管理用(小天小)大便器漏水修繕</t>
  </si>
  <si>
    <t>岱明中学校体育館電動カーテン修繕</t>
  </si>
  <si>
    <t>（管理用）4mm透明ガラス交換（築山小）</t>
  </si>
  <si>
    <t>岱明中学校３階男子トイレ便器取替修繕</t>
  </si>
  <si>
    <t>岱明中学校武道場畳取替修繕</t>
  </si>
  <si>
    <t>管理用（鍋小）1階テラスタイル修繕</t>
  </si>
  <si>
    <t>管理用　高学年流し排水修繕（睦合小）</t>
  </si>
  <si>
    <t>睦合小学校太陽光集計パソコン修繕</t>
  </si>
  <si>
    <t>管理用（鍋小）音楽室ノンスリップ修理</t>
  </si>
  <si>
    <t>岱明中学校駐輪場防犯灯修繕</t>
  </si>
  <si>
    <t>管理用　体育館庭園灯修繕（玉水小）</t>
  </si>
  <si>
    <t>管理用　1年、2年教室壁掛け扇風機修繕（大野小）</t>
  </si>
  <si>
    <t>管理用　渡り廊下シート押え金具破損修繕他（大野小）</t>
  </si>
  <si>
    <t>天水中学校プール濾過機A-1フィルター修繕</t>
  </si>
  <si>
    <t>玉陵中学校プール濾過機A-1フィルター修繕</t>
  </si>
  <si>
    <t>伊倉小学校プール濾過機A-1フィルター修繕</t>
  </si>
  <si>
    <t>玉水小学校プール濾過機A-1フィルター修繕</t>
  </si>
  <si>
    <t>睦合小学校プール濾過機A-1フィルター修繕</t>
  </si>
  <si>
    <t>（有明中・管理用）3階英語教室　ガラス交換</t>
  </si>
  <si>
    <t>（管理用）4mm型ガラス交換（築山小）</t>
  </si>
  <si>
    <t>管理用（八嘉小）中庭　防犯灯　修繕</t>
  </si>
  <si>
    <t>有明中学校プール濾過機A-1フィルター修繕</t>
  </si>
  <si>
    <t>玉名中　トイレ換気扇修繕（管理用）</t>
  </si>
  <si>
    <t>管理用（玉陵小）１・２F便所天井塗装修繕</t>
  </si>
  <si>
    <t>管理用　屋外時計修繕2台（大野小）</t>
  </si>
  <si>
    <t>管理用　校内時計修繕（天水中）</t>
  </si>
  <si>
    <t>１階男子トイレ集便器修繕　　管理用　　岱明中</t>
  </si>
  <si>
    <t>有明中学校正面駐車場照明修繕</t>
  </si>
  <si>
    <t>有明中学校テニスコートフェンス修繕</t>
  </si>
  <si>
    <t>管理用（横島小）窓サッシ修繕</t>
  </si>
  <si>
    <t>管理用　給食ターミナルコンセント修繕（玉名中）</t>
  </si>
  <si>
    <t>管理用　新技術室入口戸車取付修繕（玉名中）</t>
  </si>
  <si>
    <t>市民図書館ロビー蛍光灯修繕</t>
  </si>
  <si>
    <t>市民図書館蛍光灯修繕</t>
  </si>
  <si>
    <t>外部物置修繕　　管理用　　岱明中</t>
  </si>
  <si>
    <t>運動場側溝修繕　鋼板蓋設置　　管理用　　岱明中</t>
  </si>
  <si>
    <t>管理用（鍋小）図工室網入ガラス割替修繕</t>
  </si>
  <si>
    <t>4年1組教室蛍光灯取り替え修繕（睦合小）</t>
  </si>
  <si>
    <t>玉名町小学校プロジェクター修繕</t>
  </si>
  <si>
    <t>床塩ビシート修繕</t>
  </si>
  <si>
    <t>横島小学校給食室給水管漏水修繕</t>
  </si>
  <si>
    <t>管理用　睦合小学校家庭科室水栓漏水修繕（睦合小）</t>
  </si>
  <si>
    <t>管理用　中庭足洗場漏水修繕　他　（高道小）</t>
  </si>
  <si>
    <t>蒸気ボイラ送風機モータ他部品交換修理</t>
  </si>
  <si>
    <t>管理用　体育館鍵修繕（高道小）</t>
  </si>
  <si>
    <t>管理用　体育館床隙間部ｴｷｽﾊﾟﾝｼｮﾝゴム取付（高道小）</t>
  </si>
  <si>
    <t>管理用　１階男子職員トイレ手洗排水つまり修繕（玉南中）</t>
  </si>
  <si>
    <t>岱明中学校駐輪場横排水桝修繕　管理用　岱明中</t>
  </si>
  <si>
    <t>職員室照明修繕　管理用　岱明中</t>
  </si>
  <si>
    <t>管理用　教室蛍光灯取り替え修繕（玉名中）</t>
  </si>
  <si>
    <t>管理用（鍋小）音楽室放送アッテネーター取替修繕</t>
  </si>
  <si>
    <t>管理用（鍋小）止水栓蓋取替修繕</t>
  </si>
  <si>
    <t>（管理用）南校舎コンセント修繕（築山小）</t>
  </si>
  <si>
    <t>管理用　硝子破損入替修理（玉水小）</t>
  </si>
  <si>
    <t>岱明中学校管理教室棟西側シート防水修繕</t>
  </si>
  <si>
    <t>鍋小学校管理棟屋上防水修繕</t>
  </si>
  <si>
    <t>管理用　トイレ鍵調整修繕（玉名中）</t>
  </si>
  <si>
    <t>『中』文化センター3階第1研修室蛍光灯修繕</t>
  </si>
  <si>
    <t>管理用　図工家庭科室引違い戸鍵修繕（大野小）</t>
  </si>
  <si>
    <t>管理用　クレセント取替調整修繕（玉名中）</t>
  </si>
  <si>
    <t>（管理用）プール散水栓修繕（滑石小）</t>
  </si>
  <si>
    <t>剣道場ドアガラス割替　　管理用　　岱明中</t>
  </si>
  <si>
    <t>『中』玉名市文化センター（中央公民館）オペレーター取替</t>
  </si>
  <si>
    <t>天水中学校多目的トイレ漏水修繕</t>
  </si>
  <si>
    <t>雑排水処理槽吸引ポンプ部品交換修理</t>
  </si>
  <si>
    <t>水道凍結漏水修繕　　管理用　　岱明中</t>
  </si>
  <si>
    <t>高道小学校フェンス修繕</t>
  </si>
  <si>
    <t>管理用　パネル取替修繕（玉水小）</t>
  </si>
  <si>
    <t>（管理用）体育館窓ガラス交換修繕（滑石小）</t>
  </si>
  <si>
    <t>（管理用）教室カーテンレール修理（築山小）</t>
  </si>
  <si>
    <t>博物館大便器配管取替修繕</t>
  </si>
  <si>
    <t>鍋小学校体育館ハンガードア修繕</t>
  </si>
  <si>
    <t>玉名市文化センター（図書館）オペレーター取替修繕</t>
  </si>
  <si>
    <t>管理用（八嘉小）プール給水管漏水修繕</t>
  </si>
  <si>
    <t>本庁守衛室空調機ドレンパン改修</t>
  </si>
  <si>
    <t>玉陵中学校体育館給水管（露出）破損修理</t>
  </si>
  <si>
    <t>岱明支所昇降機部品取替え</t>
  </si>
  <si>
    <t>管理用　ガラス割れ修繕（玉名中）</t>
  </si>
  <si>
    <t>岱明支所電話主装置修理</t>
  </si>
  <si>
    <t>大浜小学校電話機修繕</t>
  </si>
  <si>
    <t>ピット内排水管漏水修繕他</t>
  </si>
  <si>
    <t>保健ｾﾝﾀｰ集水桝蓋修繕</t>
  </si>
  <si>
    <t>『中』文化センターコーキング打ち替え修繕</t>
  </si>
  <si>
    <t>管理用　図書室蛍光灯修繕（大浜小）</t>
  </si>
  <si>
    <t>横島小学校ジャンプボード修繕</t>
  </si>
  <si>
    <t>管理用　1F男子トイレ手洗い水栓他修繕（大浜小）</t>
  </si>
  <si>
    <t>管理用　2年教室手すり他修繕（大浜小）</t>
  </si>
  <si>
    <t>玉陵中学校換気パイプ修繕及び壁開口塞ぎ</t>
  </si>
  <si>
    <t>管理用（八嘉小）プール給水管　凍結破損修繕</t>
  </si>
  <si>
    <t>鍋小学校プール砂ろ過装置　ろ材取替修繕</t>
  </si>
  <si>
    <t>岱明中学校プール砂ろ過装置　ろ材取替修繕</t>
  </si>
  <si>
    <t>博物館展示室空調機器修繕</t>
  </si>
  <si>
    <t>管理用　外部倉庫開き戸修繕（玉水小）</t>
  </si>
  <si>
    <t>管理用（玉陵小）体育倉庫窓ガラス割れ取替え修繕</t>
  </si>
  <si>
    <t>管理用　電気配線修繕（玉南中）</t>
  </si>
  <si>
    <t>管理用　引戸錠調整（大浜小）</t>
  </si>
  <si>
    <t>博物館ロゴマーク部分色付け施工</t>
  </si>
  <si>
    <t>岱明支所FAX配線修繕</t>
  </si>
  <si>
    <t>歴史博物館屋根導水管設置修繕</t>
  </si>
  <si>
    <t>市役所付属棟資材ストックヤード床貼替</t>
  </si>
  <si>
    <t>玉南中学校プールバルブ漏水修繕</t>
  </si>
  <si>
    <t>玉名中学校プール施設漏水修繕</t>
  </si>
  <si>
    <t>体育館ガラス修繕（豊水小）管理用</t>
  </si>
  <si>
    <t>管理用　インターホン修繕（睦合小）</t>
  </si>
  <si>
    <t>管理用　教室（ひまわり2組）ガラス交換（大浜小）</t>
  </si>
  <si>
    <t>（管理用）プール目洗い水栓凍結破損修繕（滑石小）</t>
  </si>
  <si>
    <t>本庁３階選挙管理委員会室ドレンポンプ修繕</t>
  </si>
  <si>
    <t>玉陵中学校汚水ポンプ修繕</t>
  </si>
  <si>
    <t>管理用　受水槽エア抜きバルブ漏水修繕（玉南中）</t>
  </si>
  <si>
    <t>滑石小学校バックネット修繕</t>
  </si>
  <si>
    <t>管理用　北校舎1階男子トイレ小便器漏水修繕（睦合小）</t>
  </si>
  <si>
    <t>管理用　ガラス交換（割替）（玉名中）</t>
  </si>
  <si>
    <t>管理用（鍋小）北側１F男子トイレ換気扇修繕</t>
  </si>
  <si>
    <t>（有明中・管理用）体育館吊り戸ガイドローラー取替他</t>
  </si>
  <si>
    <t>（有明中・管理用）図書館蛍光灯修繕</t>
  </si>
  <si>
    <t>管理用（八嘉小）プール給水管凍結防止修繕</t>
  </si>
  <si>
    <t>文化センター事務室電話配線修繕</t>
  </si>
  <si>
    <t>管理用クレセント取替修理（町小）</t>
  </si>
  <si>
    <t>市役所庁舎受水槽バルブ修繕</t>
  </si>
  <si>
    <t>玉南中学校消防設備修繕</t>
  </si>
  <si>
    <t>玉陵中学校消防設備修繕</t>
  </si>
  <si>
    <t>滑石小学校消防設備修繕</t>
  </si>
  <si>
    <t>大浜小学校消防設備修繕</t>
  </si>
  <si>
    <t>八嘉小学校消防設備修繕</t>
  </si>
  <si>
    <t>鍋小学校消防設備修繕</t>
  </si>
  <si>
    <t>高道小学校消防設備修繕</t>
  </si>
  <si>
    <t>横島小学校消防設備修繕</t>
  </si>
  <si>
    <t>玉水小学校消防設備修繕</t>
  </si>
  <si>
    <t>小天小学校消防設備修繕</t>
  </si>
  <si>
    <t>岱明中学校プログラムタイマー修繕</t>
  </si>
  <si>
    <t>睦合小学校消防設備修繕</t>
  </si>
  <si>
    <t>八嘉小学校北校舎火災報知器・放送幹線修繕</t>
  </si>
  <si>
    <t>滑石小学校チェーンネット修繕</t>
  </si>
  <si>
    <t>管理用（鍋小）図工室　ブラインド修理</t>
  </si>
  <si>
    <t>管理用　多目的室外トイレドア修繕（玉名中）</t>
  </si>
  <si>
    <t>玉名中学校体育館照明修繕</t>
  </si>
  <si>
    <t>玉南中学校体育館照明修繕</t>
  </si>
  <si>
    <t>玉陵中学校体育館照明修繕</t>
  </si>
  <si>
    <t>有明中学校体育館照明修繕</t>
  </si>
  <si>
    <t>食缶類洗浄機高圧ポンプ修理</t>
  </si>
  <si>
    <t>玉名中央学校給食センタールーフファン用モーター取替修繕</t>
  </si>
  <si>
    <t>市役所本庁舎西側駐車場進入口修繕</t>
  </si>
  <si>
    <t>管理用（玉陵小）体育館倉庫引き分けドア修繕</t>
  </si>
  <si>
    <t>管理用　蛍光灯取り替え修繕（玉名中）</t>
  </si>
  <si>
    <t>管理用　プール配管修繕（玉水小）</t>
  </si>
  <si>
    <t>豊水小学校消火栓補助タンクボールタップ取替え修繕</t>
  </si>
  <si>
    <t>（有明中・管理用）体育館男子トイレドアノブ修繕</t>
  </si>
  <si>
    <t>築山小学校職員室空調機取替修繕</t>
  </si>
  <si>
    <t>センター内照明器具修繕</t>
  </si>
  <si>
    <t>ﾌﾟｰﾙ男子ﾄｲﾚ小便器漏水修繕　　管理用　　岱明中</t>
  </si>
  <si>
    <t>3階トイレ排水不良修繕　　管理用　　岱明中</t>
  </si>
  <si>
    <t>屋外トイレ排水管詰り修繕　　管理用　　岱明中</t>
  </si>
  <si>
    <t>管理用　二年生流し水栓修繕　（高道小）</t>
  </si>
  <si>
    <t>チャイム音源修繕　　管理用　　岱明中</t>
  </si>
  <si>
    <t>管理用　職員トイレスイッチ修繕（玉水小）</t>
  </si>
  <si>
    <t>玉名市保健ｾﾝﾀｰ自動ﾄﾞｱ部品取替修繕</t>
  </si>
  <si>
    <t>市庁舎会議室サイン貼替え</t>
  </si>
  <si>
    <t>市役所本庁舎外部不陸修繕</t>
  </si>
  <si>
    <t>管理用　トイレ漏水修繕（伊倉小）</t>
  </si>
  <si>
    <t>消毒保管庫蒸気漏れ・給排水管修繕</t>
  </si>
  <si>
    <t>回転釜給気管漏洩修繕</t>
  </si>
  <si>
    <t>市役所本庁舎１階守衛室前PS壁ボード張替</t>
  </si>
  <si>
    <t>牛乳保冷庫修繕　　管理用　　岱明中</t>
  </si>
  <si>
    <t>管理用（八嘉小）北校舎　低学年用トイレ照明修繕</t>
  </si>
  <si>
    <t>横島支所防火戸修理</t>
  </si>
  <si>
    <t>管理用　屋外トイレ凍結漏水修繕（大野小）</t>
  </si>
  <si>
    <t>豊水小学校下屋網入波板ガラス修繕</t>
  </si>
  <si>
    <t>市役所2-5会議室床修繕</t>
  </si>
  <si>
    <t>玉名市高齢者等就業支援センター漏電改修</t>
  </si>
  <si>
    <t>岱明支所３階トイレ換気扇修繕</t>
  </si>
  <si>
    <t>管理用（鍋小）低学年男子トイレ漏水修繕</t>
  </si>
  <si>
    <t>本庁屋上防水部分修理</t>
  </si>
  <si>
    <t>八嘉小学校太陽光集計ハードディスク修繕</t>
  </si>
  <si>
    <t>市民図書館蛍光灯修繕　児童コーナー</t>
  </si>
  <si>
    <t>管理用（鍋小）体育館引戸錠交換修繕</t>
  </si>
  <si>
    <t>管理用（八嘉小）北校舎　1階トイレ排水修繕</t>
  </si>
  <si>
    <t>横島支所屋外消火器ボックス等修理</t>
  </si>
  <si>
    <t>草枕交流館自動ドア修繕</t>
  </si>
  <si>
    <t>管理用　教室棟2階トイレ壁タイル修繕（大浜小）</t>
  </si>
  <si>
    <t>岱明中学校中廊下漏電改修</t>
  </si>
  <si>
    <t>有明中学校技術室コンセント増設改修</t>
  </si>
  <si>
    <t>管理用（横島小）運動場トイレ窓ガラス割れ修繕他</t>
  </si>
  <si>
    <t>睦合小学校電話機修繕</t>
  </si>
  <si>
    <t>管理用（鍋小）５年教室スイッチ修繕</t>
  </si>
  <si>
    <t>管理用（鍋小）職員室南側エアコン修繕</t>
  </si>
  <si>
    <t>（管理用）蛍光灯ランプ他（築山小）</t>
  </si>
  <si>
    <t>玉名町小学校体育館照明修繕</t>
  </si>
  <si>
    <t>築山小学校体育館照明修繕</t>
  </si>
  <si>
    <t>大浜小学校体育館照明修繕</t>
  </si>
  <si>
    <t>横島小学校体育館照明修繕</t>
  </si>
  <si>
    <t>大野小学校体育館照明修繕</t>
  </si>
  <si>
    <t>睦合小学校体育館照明修繕</t>
  </si>
  <si>
    <t>高道小学校体育館照明修繕</t>
  </si>
  <si>
    <t>管理用（八嘉小）プール目洗い水栓凍結防止修繕</t>
  </si>
  <si>
    <t>管理用（八嘉小）児童昇降口照明修繕</t>
  </si>
  <si>
    <t>保健室鍵取替　　管理用　　岱明中</t>
  </si>
  <si>
    <t>玉名市高齢者等就業支援センター予備電源取替</t>
  </si>
  <si>
    <t>伊倉小学校特別教室棟ガス配管修繕</t>
  </si>
  <si>
    <t>庁舎２階湯沸し室給湯配管改修</t>
  </si>
  <si>
    <t>庁舎屋上配管用ダクト補修</t>
  </si>
  <si>
    <t>管理用　体育館・教室クレセント錠取替修繕（睦合小）</t>
  </si>
  <si>
    <t>管理用　図書室鍵修繕（大野小）</t>
  </si>
  <si>
    <t>管理用　教室窓クレセント修繕　他（玉南中）</t>
  </si>
  <si>
    <t>本庁舎防犯カメラ用UPS取り替え修繕</t>
  </si>
  <si>
    <t>大野小学校側溝修繕</t>
  </si>
  <si>
    <t>玉名市保健ｾﾝﾀｰ網戸張替修繕</t>
  </si>
  <si>
    <t>管理用　１年２組窓枠補修修繕（玉名中）</t>
  </si>
  <si>
    <t>蒸気ボイラ電極保持器部品交換修理</t>
  </si>
  <si>
    <t>蒸気ボイラ薬注装置交換修理</t>
  </si>
  <si>
    <t>市役所西側４F防鳥ネット改修</t>
  </si>
  <si>
    <t>庁舎廊下柱コーナー修繕</t>
  </si>
  <si>
    <t>庁舎会議室、倉庫内装修繕</t>
  </si>
  <si>
    <t>庁舎１F男子トイレ内装修繕</t>
  </si>
  <si>
    <t>（管理用）量水器廻り（二次側給水）給水管修理他（築山小）</t>
  </si>
  <si>
    <t>本庁舎西面横ルーバー補修</t>
  </si>
  <si>
    <t>天水中学校プール設備漏水修繕</t>
  </si>
  <si>
    <t>管理用（鍋小）1年生ガラス割替修繕</t>
  </si>
  <si>
    <t>天水中学校保健室外女子トイレ修繕</t>
  </si>
  <si>
    <t>電話設備及び配線改修</t>
  </si>
  <si>
    <t>『中』文化センター3階大研修室蛍光灯修繕</t>
  </si>
  <si>
    <t>有明中学校女子トイレ便器取替</t>
  </si>
  <si>
    <t>有明中学校男子トイレ便器取替</t>
  </si>
  <si>
    <t>小天小学校教室棟トイレ修繕</t>
  </si>
  <si>
    <t>小天小学校管理棟トイレ修繕</t>
  </si>
  <si>
    <t>管理用　高道小学校屋外トイレ軒桶修繕　（高道小）</t>
  </si>
  <si>
    <t>中央公民館</t>
    <rPh sb="0" eb="5">
      <t>チュウオウコウミンカン</t>
    </rPh>
    <phoneticPr fontId="18"/>
  </si>
  <si>
    <t>横島町公民館</t>
    <rPh sb="0" eb="2">
      <t>ヨコシマ</t>
    </rPh>
    <rPh sb="2" eb="3">
      <t>マチ</t>
    </rPh>
    <rPh sb="3" eb="6">
      <t>コウミンカン</t>
    </rPh>
    <phoneticPr fontId="18"/>
  </si>
  <si>
    <t>天水町公民館</t>
    <rPh sb="0" eb="3">
      <t>テンスイマチ</t>
    </rPh>
    <rPh sb="3" eb="6">
      <t>コウミンカン</t>
    </rPh>
    <phoneticPr fontId="18"/>
  </si>
  <si>
    <t>岱明図書館</t>
    <rPh sb="0" eb="2">
      <t>タイメイ</t>
    </rPh>
    <rPh sb="2" eb="5">
      <t>トショカン</t>
    </rPh>
    <phoneticPr fontId="18"/>
  </si>
  <si>
    <t>横島図書館</t>
    <rPh sb="0" eb="2">
      <t>ヨコシマ</t>
    </rPh>
    <rPh sb="2" eb="5">
      <t>トショカン</t>
    </rPh>
    <phoneticPr fontId="18"/>
  </si>
  <si>
    <t>横島支所</t>
    <rPh sb="0" eb="4">
      <t>ヨコシマシショ</t>
    </rPh>
    <phoneticPr fontId="18"/>
  </si>
  <si>
    <t>本庁舎</t>
    <rPh sb="0" eb="3">
      <t>ホンチョウシャ</t>
    </rPh>
    <phoneticPr fontId="18"/>
  </si>
  <si>
    <t>伊倉小</t>
    <rPh sb="0" eb="2">
      <t>イクラ</t>
    </rPh>
    <rPh sb="2" eb="3">
      <t>ショウ</t>
    </rPh>
    <phoneticPr fontId="18"/>
  </si>
  <si>
    <t>築山小</t>
    <rPh sb="0" eb="3">
      <t>ツキヤマショウ</t>
    </rPh>
    <phoneticPr fontId="18"/>
  </si>
  <si>
    <t>小天小</t>
    <rPh sb="0" eb="3">
      <t>オアマショウ</t>
    </rPh>
    <phoneticPr fontId="18"/>
  </si>
  <si>
    <t>玉名町小</t>
    <rPh sb="0" eb="2">
      <t>タマナ</t>
    </rPh>
    <rPh sb="2" eb="4">
      <t>マチショウ</t>
    </rPh>
    <phoneticPr fontId="18"/>
  </si>
  <si>
    <t>鍋小</t>
    <rPh sb="0" eb="2">
      <t>ナベショウ</t>
    </rPh>
    <phoneticPr fontId="18"/>
  </si>
  <si>
    <t>大浜小</t>
    <rPh sb="0" eb="3">
      <t>オオハマショウ</t>
    </rPh>
    <phoneticPr fontId="18"/>
  </si>
  <si>
    <t>横島小</t>
    <rPh sb="0" eb="3">
      <t>ヨコシマショウ</t>
    </rPh>
    <phoneticPr fontId="18"/>
  </si>
  <si>
    <t>高道小</t>
    <rPh sb="0" eb="3">
      <t>タカミチショウ</t>
    </rPh>
    <phoneticPr fontId="18"/>
  </si>
  <si>
    <t>八嘉小</t>
    <rPh sb="0" eb="1">
      <t>ハチ</t>
    </rPh>
    <rPh sb="1" eb="2">
      <t>ヨシ</t>
    </rPh>
    <rPh sb="2" eb="3">
      <t>ショウ</t>
    </rPh>
    <phoneticPr fontId="18"/>
  </si>
  <si>
    <t>岱明中</t>
    <rPh sb="0" eb="3">
      <t>タイメイチュウ</t>
    </rPh>
    <phoneticPr fontId="18"/>
  </si>
  <si>
    <t>天水中</t>
    <rPh sb="0" eb="3">
      <t>テンスイチュウ</t>
    </rPh>
    <phoneticPr fontId="18"/>
  </si>
  <si>
    <t>天水学校給食センター</t>
    <rPh sb="0" eb="2">
      <t>テンスイ</t>
    </rPh>
    <rPh sb="2" eb="4">
      <t>ガッコウ</t>
    </rPh>
    <rPh sb="4" eb="6">
      <t>キュウショク</t>
    </rPh>
    <phoneticPr fontId="18"/>
  </si>
  <si>
    <t>岱明学校給食センター</t>
    <rPh sb="0" eb="2">
      <t>タイメイ</t>
    </rPh>
    <rPh sb="2" eb="4">
      <t>ガッコウ</t>
    </rPh>
    <rPh sb="4" eb="6">
      <t>キュウショク</t>
    </rPh>
    <phoneticPr fontId="18"/>
  </si>
  <si>
    <t>草枕交流館</t>
    <rPh sb="0" eb="2">
      <t>クサマクラ</t>
    </rPh>
    <rPh sb="2" eb="5">
      <t>コウリュウカン</t>
    </rPh>
    <phoneticPr fontId="18"/>
  </si>
  <si>
    <t>施設名称</t>
    <rPh sb="0" eb="2">
      <t>シセツ</t>
    </rPh>
    <rPh sb="2" eb="4">
      <t>メイショウ</t>
    </rPh>
    <phoneticPr fontId="18"/>
  </si>
  <si>
    <t>高齢者等就業支援センター</t>
    <rPh sb="0" eb="3">
      <t>コウレイシャ</t>
    </rPh>
    <rPh sb="3" eb="4">
      <t>トウ</t>
    </rPh>
    <rPh sb="4" eb="6">
      <t>シュウギョウ</t>
    </rPh>
    <rPh sb="6" eb="8">
      <t>シエン</t>
    </rPh>
    <phoneticPr fontId="18"/>
  </si>
  <si>
    <t>保健センター</t>
    <rPh sb="0" eb="2">
      <t>ホケン</t>
    </rPh>
    <phoneticPr fontId="18"/>
  </si>
  <si>
    <t>公園内第2キュービクル塗装修繕</t>
    <rPh sb="0" eb="2">
      <t>コウエン</t>
    </rPh>
    <rPh sb="2" eb="3">
      <t>ナイ</t>
    </rPh>
    <rPh sb="3" eb="4">
      <t>ダイ</t>
    </rPh>
    <rPh sb="11" eb="13">
      <t>トソウ</t>
    </rPh>
    <rPh sb="13" eb="15">
      <t>シュウゼン</t>
    </rPh>
    <phoneticPr fontId="18"/>
  </si>
  <si>
    <t>プールろ過機タイマー修繕</t>
    <rPh sb="4" eb="6">
      <t>カキ</t>
    </rPh>
    <rPh sb="10" eb="12">
      <t>シュウゼン</t>
    </rPh>
    <phoneticPr fontId="18"/>
  </si>
  <si>
    <t>児童広場時計太陽光バッテリー修繕</t>
    <rPh sb="0" eb="4">
      <t>ジドウヒロバ</t>
    </rPh>
    <rPh sb="4" eb="6">
      <t>トケイ</t>
    </rPh>
    <rPh sb="6" eb="9">
      <t>タイヨウコウ</t>
    </rPh>
    <rPh sb="14" eb="16">
      <t>シュウゼン</t>
    </rPh>
    <phoneticPr fontId="18"/>
  </si>
  <si>
    <t>体育館消防設備修繕</t>
    <rPh sb="0" eb="3">
      <t>タイイクカン</t>
    </rPh>
    <rPh sb="3" eb="9">
      <t>ショウボウセツビシュウゼン</t>
    </rPh>
    <phoneticPr fontId="18"/>
  </si>
  <si>
    <t>体育館2階身障者トイレ修繕</t>
    <rPh sb="0" eb="3">
      <t>タイイクカン</t>
    </rPh>
    <rPh sb="4" eb="5">
      <t>カイ</t>
    </rPh>
    <rPh sb="5" eb="8">
      <t>シンショウシャ</t>
    </rPh>
    <rPh sb="11" eb="13">
      <t>シュウゼン</t>
    </rPh>
    <phoneticPr fontId="18"/>
  </si>
  <si>
    <t>金栗広場時計修繕</t>
    <rPh sb="0" eb="4">
      <t>カナクリヒロバ</t>
    </rPh>
    <rPh sb="4" eb="6">
      <t>トケイ</t>
    </rPh>
    <rPh sb="6" eb="8">
      <t>シュウゼン</t>
    </rPh>
    <phoneticPr fontId="18"/>
  </si>
  <si>
    <t>体育館消防設備修繕</t>
    <rPh sb="0" eb="3">
      <t>タイイクカン</t>
    </rPh>
    <rPh sb="3" eb="7">
      <t>ショウボウセツビ</t>
    </rPh>
    <rPh sb="7" eb="9">
      <t>シュウゼン</t>
    </rPh>
    <phoneticPr fontId="18"/>
  </si>
  <si>
    <t>玉陵小</t>
    <rPh sb="0" eb="3">
      <t>ギョクリョウショウ</t>
    </rPh>
    <phoneticPr fontId="18"/>
  </si>
  <si>
    <t>大野小</t>
    <rPh sb="0" eb="2">
      <t>オオノ</t>
    </rPh>
    <rPh sb="2" eb="3">
      <t>ショウ</t>
    </rPh>
    <phoneticPr fontId="18"/>
  </si>
  <si>
    <t>滑石小</t>
    <rPh sb="0" eb="1">
      <t>ナメ</t>
    </rPh>
    <rPh sb="1" eb="2">
      <t>イシ</t>
    </rPh>
    <rPh sb="2" eb="3">
      <t>ショウ</t>
    </rPh>
    <phoneticPr fontId="18"/>
  </si>
  <si>
    <t>豊水小</t>
    <rPh sb="0" eb="1">
      <t>ユタカ</t>
    </rPh>
    <rPh sb="1" eb="2">
      <t>ミズ</t>
    </rPh>
    <rPh sb="2" eb="3">
      <t>ショウ</t>
    </rPh>
    <phoneticPr fontId="18"/>
  </si>
  <si>
    <t>睦合小</t>
    <rPh sb="0" eb="3">
      <t>ムツアイショウ</t>
    </rPh>
    <phoneticPr fontId="18"/>
  </si>
  <si>
    <t>玉水小</t>
    <rPh sb="0" eb="2">
      <t>タマミズ</t>
    </rPh>
    <rPh sb="2" eb="3">
      <t>ショウ</t>
    </rPh>
    <phoneticPr fontId="18"/>
  </si>
  <si>
    <t>玉名中</t>
    <rPh sb="0" eb="2">
      <t>タマナ</t>
    </rPh>
    <rPh sb="2" eb="3">
      <t>チュウ</t>
    </rPh>
    <phoneticPr fontId="18"/>
  </si>
  <si>
    <t>玉南中</t>
    <rPh sb="0" eb="2">
      <t>ギョクミナミ</t>
    </rPh>
    <rPh sb="2" eb="3">
      <t>チュウ</t>
    </rPh>
    <phoneticPr fontId="18"/>
  </si>
  <si>
    <t>玉陵中</t>
    <rPh sb="0" eb="3">
      <t>ギョクリョウチュウ</t>
    </rPh>
    <phoneticPr fontId="18"/>
  </si>
  <si>
    <t>総合体育館</t>
    <rPh sb="0" eb="2">
      <t>ソウゴウ</t>
    </rPh>
    <rPh sb="2" eb="5">
      <t>タイイクカン</t>
    </rPh>
    <phoneticPr fontId="18"/>
  </si>
  <si>
    <t>教育総務課</t>
    <rPh sb="0" eb="2">
      <t>キョウイク</t>
    </rPh>
    <rPh sb="2" eb="5">
      <t>ソウムカ</t>
    </rPh>
    <phoneticPr fontId="18"/>
  </si>
  <si>
    <t>市内</t>
  </si>
  <si>
    <t>市内</t>
    <rPh sb="0" eb="2">
      <t>シナイ</t>
    </rPh>
    <phoneticPr fontId="18"/>
  </si>
  <si>
    <t>市内業者活用実績</t>
    <rPh sb="0" eb="2">
      <t>シナイ</t>
    </rPh>
    <rPh sb="2" eb="4">
      <t>ギョウシャ</t>
    </rPh>
    <rPh sb="4" eb="6">
      <t>カツヨウ</t>
    </rPh>
    <rPh sb="6" eb="8">
      <t>ジッセキ</t>
    </rPh>
    <phoneticPr fontId="18"/>
  </si>
  <si>
    <t>修繕金額</t>
    <rPh sb="0" eb="2">
      <t>シュウゼン</t>
    </rPh>
    <phoneticPr fontId="18"/>
  </si>
  <si>
    <t>歴史博物館こころピア</t>
    <rPh sb="0" eb="2">
      <t>レキシ</t>
    </rPh>
    <rPh sb="2" eb="4">
      <t>ハクブツ</t>
    </rPh>
    <rPh sb="4" eb="5">
      <t>カン</t>
    </rPh>
    <phoneticPr fontId="18"/>
  </si>
  <si>
    <t>課合計</t>
    <rPh sb="0" eb="3">
      <t>カゴウケイ</t>
    </rPh>
    <phoneticPr fontId="18"/>
  </si>
  <si>
    <t>市民図書館</t>
    <rPh sb="0" eb="2">
      <t>シミン</t>
    </rPh>
    <rPh sb="2" eb="5">
      <t>トショカン</t>
    </rPh>
    <phoneticPr fontId="18"/>
  </si>
  <si>
    <t>小天小学校体育館照明修繕</t>
    <phoneticPr fontId="18"/>
  </si>
  <si>
    <t>市内業者活用割合</t>
    <rPh sb="0" eb="2">
      <t>シナイ</t>
    </rPh>
    <rPh sb="2" eb="4">
      <t>ギョウシャ</t>
    </rPh>
    <rPh sb="4" eb="6">
      <t>カツヨウ</t>
    </rPh>
    <rPh sb="6" eb="8">
      <t>ワリアイ</t>
    </rPh>
    <phoneticPr fontId="18"/>
  </si>
  <si>
    <t>市内業者受注金額割合</t>
  </si>
  <si>
    <t>市内業者活用件数</t>
    <rPh sb="0" eb="2">
      <t>シナイ</t>
    </rPh>
    <rPh sb="2" eb="4">
      <t>ギョウシャ</t>
    </rPh>
    <rPh sb="4" eb="6">
      <t>カツヨウ</t>
    </rPh>
    <rPh sb="6" eb="8">
      <t>ケンスウ</t>
    </rPh>
    <phoneticPr fontId="18"/>
  </si>
  <si>
    <t>岱明支所</t>
    <rPh sb="0" eb="2">
      <t>タイメイ</t>
    </rPh>
    <rPh sb="2" eb="4">
      <t>シショ</t>
    </rPh>
    <phoneticPr fontId="18"/>
  </si>
  <si>
    <t>有明中</t>
    <rPh sb="0" eb="2">
      <t>アリアケ</t>
    </rPh>
    <rPh sb="2" eb="3">
      <t>チュウ</t>
    </rPh>
    <phoneticPr fontId="18"/>
  </si>
  <si>
    <t>中央学校給食センター</t>
    <rPh sb="0" eb="2">
      <t>チュウオウ</t>
    </rPh>
    <rPh sb="2" eb="4">
      <t>ガッコウ</t>
    </rPh>
    <rPh sb="4" eb="6">
      <t>キュウショク</t>
    </rPh>
    <phoneticPr fontId="18"/>
  </si>
  <si>
    <t>修繕名称</t>
    <rPh sb="0" eb="2">
      <t>シュウゼン</t>
    </rPh>
    <rPh sb="2" eb="4">
      <t>メイショウ</t>
    </rPh>
    <phoneticPr fontId="18"/>
  </si>
  <si>
    <t>総合計</t>
    <rPh sb="0" eb="3">
      <t>ソウゴウケイ</t>
    </rPh>
    <phoneticPr fontId="18"/>
  </si>
  <si>
    <t>【市内業者活用実績】　令和2年度修繕料支出一覧</t>
    <rPh sb="1" eb="3">
      <t>シナイ</t>
    </rPh>
    <rPh sb="3" eb="5">
      <t>ギョウシャ</t>
    </rPh>
    <rPh sb="5" eb="7">
      <t>カツヨウ</t>
    </rPh>
    <rPh sb="7" eb="9">
      <t>ジッセキ</t>
    </rPh>
    <rPh sb="11" eb="13">
      <t>レイワ</t>
    </rPh>
    <rPh sb="14" eb="16">
      <t>ネンド</t>
    </rPh>
    <rPh sb="16" eb="19">
      <t>シュウゼンリョウ</t>
    </rPh>
    <rPh sb="19" eb="21">
      <t>シシュツ</t>
    </rPh>
    <rPh sb="21" eb="23">
      <t>イチラン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</si>
</sst>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件&quot;"/>
    <numFmt numFmtId="177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9" fillId="0" borderId="0" xfId="0" applyFont="1">
      <alignment vertical="center"/>
    </xf>
    <xf numFmtId="38" fontId="19" fillId="0" borderId="0" xfId="42" applyFont="1">
      <alignment vertical="center"/>
    </xf>
    <xf numFmtId="0" fontId="19" fillId="0" borderId="11" xfId="0" applyFont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38" fontId="19" fillId="0" borderId="12" xfId="42" applyFont="1" applyBorder="1">
      <alignment vertical="center"/>
    </xf>
    <xf numFmtId="0" fontId="19" fillId="0" borderId="13" xfId="0" applyFont="1" applyBorder="1" applyAlignment="1">
      <alignment vertical="center" shrinkToFit="1"/>
    </xf>
    <xf numFmtId="38" fontId="19" fillId="0" borderId="12" xfId="42" applyFont="1" applyFill="1" applyBorder="1">
      <alignment vertical="center"/>
    </xf>
    <xf numFmtId="38" fontId="19" fillId="0" borderId="13" xfId="42" applyFont="1" applyBorder="1">
      <alignment vertical="center"/>
    </xf>
    <xf numFmtId="0" fontId="19" fillId="0" borderId="14" xfId="0" applyFont="1" applyBorder="1" applyAlignment="1">
      <alignment vertical="center" shrinkToFit="1"/>
    </xf>
    <xf numFmtId="38" fontId="19" fillId="0" borderId="14" xfId="42" applyFont="1" applyBorder="1">
      <alignment vertical="center"/>
    </xf>
    <xf numFmtId="0" fontId="19" fillId="0" borderId="10" xfId="0" applyFont="1" applyBorder="1" applyAlignment="1">
      <alignment horizontal="center" vertical="center" shrinkToFit="1"/>
    </xf>
    <xf numFmtId="38" fontId="19" fillId="0" borderId="10" xfId="42" applyFont="1" applyBorder="1" applyAlignment="1">
      <alignment horizontal="center" vertical="center"/>
    </xf>
    <xf numFmtId="38" fontId="19" fillId="0" borderId="11" xfId="42" applyFont="1" applyBorder="1">
      <alignment vertical="center"/>
    </xf>
    <xf numFmtId="0" fontId="19" fillId="0" borderId="11" xfId="0" applyFont="1" applyFill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38" fontId="19" fillId="0" borderId="15" xfId="42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38" fontId="19" fillId="0" borderId="29" xfId="42" applyFont="1" applyBorder="1">
      <alignment vertical="center"/>
    </xf>
    <xf numFmtId="38" fontId="19" fillId="0" borderId="21" xfId="42" applyFont="1" applyBorder="1" applyAlignment="1">
      <alignment vertical="center" shrinkToFit="1"/>
    </xf>
    <xf numFmtId="38" fontId="19" fillId="0" borderId="21" xfId="0" applyNumberFormat="1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176" fontId="19" fillId="0" borderId="19" xfId="0" applyNumberFormat="1" applyFont="1" applyBorder="1" applyAlignment="1">
      <alignment horizontal="center" vertical="center" shrinkToFit="1"/>
    </xf>
    <xf numFmtId="176" fontId="19" fillId="0" borderId="21" xfId="0" applyNumberFormat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vertical="center" shrinkToFit="1"/>
    </xf>
    <xf numFmtId="0" fontId="19" fillId="0" borderId="32" xfId="0" applyFont="1" applyBorder="1" applyAlignment="1">
      <alignment horizontal="center" vertical="center" shrinkToFit="1"/>
    </xf>
    <xf numFmtId="38" fontId="19" fillId="0" borderId="33" xfId="42" applyFont="1" applyBorder="1">
      <alignment vertical="center"/>
    </xf>
    <xf numFmtId="38" fontId="19" fillId="0" borderId="21" xfId="42" applyFont="1" applyBorder="1">
      <alignment vertical="center"/>
    </xf>
    <xf numFmtId="0" fontId="19" fillId="0" borderId="28" xfId="0" applyFont="1" applyBorder="1" applyAlignment="1">
      <alignment horizontal="center"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38" fontId="19" fillId="0" borderId="10" xfId="42" applyFont="1" applyBorder="1">
      <alignment vertical="center"/>
    </xf>
    <xf numFmtId="38" fontId="19" fillId="0" borderId="10" xfId="42" applyFont="1" applyBorder="1" applyAlignment="1">
      <alignment vertical="center" shrinkToFit="1"/>
    </xf>
    <xf numFmtId="38" fontId="19" fillId="0" borderId="16" xfId="42" applyFont="1" applyBorder="1">
      <alignment vertical="center"/>
    </xf>
    <xf numFmtId="38" fontId="19" fillId="0" borderId="35" xfId="42" applyFont="1" applyBorder="1">
      <alignment vertical="center"/>
    </xf>
    <xf numFmtId="38" fontId="19" fillId="0" borderId="36" xfId="42" applyFont="1" applyBorder="1">
      <alignment vertical="center"/>
    </xf>
    <xf numFmtId="0" fontId="19" fillId="0" borderId="15" xfId="0" applyFont="1" applyBorder="1">
      <alignment vertical="center"/>
    </xf>
    <xf numFmtId="38" fontId="19" fillId="0" borderId="15" xfId="42" applyFont="1" applyFill="1" applyBorder="1">
      <alignment vertical="center"/>
    </xf>
    <xf numFmtId="38" fontId="19" fillId="0" borderId="14" xfId="42" applyFont="1" applyFill="1" applyBorder="1">
      <alignment vertical="center"/>
    </xf>
    <xf numFmtId="176" fontId="19" fillId="0" borderId="34" xfId="0" applyNumberFormat="1" applyFont="1" applyBorder="1" applyAlignment="1">
      <alignment horizontal="center" vertical="center" shrinkToFit="1"/>
    </xf>
    <xf numFmtId="38" fontId="19" fillId="0" borderId="34" xfId="42" applyFont="1" applyBorder="1">
      <alignment vertical="center"/>
    </xf>
    <xf numFmtId="38" fontId="19" fillId="0" borderId="34" xfId="42" applyFont="1" applyBorder="1" applyAlignment="1">
      <alignment vertical="center" shrinkToFit="1"/>
    </xf>
    <xf numFmtId="38" fontId="19" fillId="0" borderId="22" xfId="42" applyFont="1" applyBorder="1" applyAlignment="1">
      <alignment vertical="center" shrinkToFit="1"/>
    </xf>
    <xf numFmtId="38" fontId="19" fillId="0" borderId="25" xfId="42" applyFont="1" applyBorder="1" applyAlignment="1">
      <alignment horizontal="right" vertical="center" shrinkToFit="1"/>
    </xf>
    <xf numFmtId="38" fontId="19" fillId="0" borderId="27" xfId="42" applyFont="1" applyBorder="1" applyAlignment="1">
      <alignment horizontal="right" vertical="center" shrinkToFit="1"/>
    </xf>
    <xf numFmtId="176" fontId="19" fillId="0" borderId="17" xfId="0" applyNumberFormat="1" applyFont="1" applyBorder="1" applyAlignment="1">
      <alignment horizontal="center" vertical="center" shrinkToFit="1"/>
    </xf>
    <xf numFmtId="38" fontId="19" fillId="0" borderId="17" xfId="42" applyFont="1" applyBorder="1">
      <alignment vertical="center"/>
    </xf>
    <xf numFmtId="38" fontId="19" fillId="0" borderId="17" xfId="42" applyFont="1" applyBorder="1" applyAlignment="1">
      <alignment vertical="center" shrinkToFit="1"/>
    </xf>
    <xf numFmtId="38" fontId="19" fillId="0" borderId="40" xfId="42" applyFont="1" applyBorder="1">
      <alignment vertical="center"/>
    </xf>
    <xf numFmtId="0" fontId="19" fillId="0" borderId="32" xfId="0" applyFont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176" fontId="19" fillId="0" borderId="21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38" fontId="19" fillId="0" borderId="37" xfId="42" applyFont="1" applyBorder="1" applyAlignment="1">
      <alignment horizontal="center" vertical="center"/>
    </xf>
    <xf numFmtId="38" fontId="19" fillId="0" borderId="38" xfId="42" applyFont="1" applyBorder="1" applyAlignment="1">
      <alignment horizontal="center" vertical="center" shrinkToFit="1"/>
    </xf>
    <xf numFmtId="176" fontId="20" fillId="0" borderId="42" xfId="43" applyNumberFormat="1" applyFont="1" applyBorder="1" applyAlignment="1">
      <alignment vertical="center" shrinkToFit="1"/>
    </xf>
    <xf numFmtId="177" fontId="20" fillId="0" borderId="42" xfId="43" applyNumberFormat="1" applyFont="1" applyBorder="1" applyAlignment="1">
      <alignment vertical="center" shrinkToFit="1"/>
    </xf>
    <xf numFmtId="177" fontId="20" fillId="0" borderId="41" xfId="43" applyNumberFormat="1" applyFont="1" applyBorder="1" applyAlignment="1">
      <alignment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3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7"/>
  <sheetViews>
    <sheetView tabSelected="1" view="pageBreakPreview" zoomScale="60" zoomScaleNormal="100" workbookViewId="0">
      <selection activeCell="L14" sqref="L14"/>
    </sheetView>
  </sheetViews>
  <sheetFormatPr defaultRowHeight="13.5" x14ac:dyDescent="0.4"/>
  <cols>
    <col min="1" max="1" width="13.125" style="19" customWidth="1"/>
    <col min="2" max="2" width="24.75" style="24" bestFit="1" customWidth="1"/>
    <col min="3" max="3" width="35.125" style="19" customWidth="1"/>
    <col min="4" max="4" width="17.25" style="2" customWidth="1"/>
    <col min="5" max="5" width="21.25" style="19" customWidth="1"/>
    <col min="6" max="16384" width="9" style="1"/>
  </cols>
  <sheetData>
    <row r="1" spans="1:5" x14ac:dyDescent="0.4">
      <c r="A1" s="58" t="s">
        <v>528</v>
      </c>
    </row>
    <row r="4" spans="1:5" x14ac:dyDescent="0.4">
      <c r="A4" s="11" t="s">
        <v>0</v>
      </c>
      <c r="B4" s="11" t="s">
        <v>491</v>
      </c>
      <c r="C4" s="11" t="s">
        <v>526</v>
      </c>
      <c r="D4" s="12" t="s">
        <v>515</v>
      </c>
      <c r="E4" s="11" t="s">
        <v>514</v>
      </c>
    </row>
    <row r="5" spans="1:5" ht="13.5" customHeight="1" x14ac:dyDescent="0.4">
      <c r="A5" s="66" t="s">
        <v>48</v>
      </c>
      <c r="B5" s="71" t="s">
        <v>516</v>
      </c>
      <c r="C5" s="3" t="s">
        <v>49</v>
      </c>
      <c r="D5" s="13">
        <v>91300</v>
      </c>
      <c r="E5" s="3"/>
    </row>
    <row r="6" spans="1:5" ht="13.5" customHeight="1" x14ac:dyDescent="0.4">
      <c r="A6" s="67"/>
      <c r="B6" s="72"/>
      <c r="C6" s="4" t="s">
        <v>77</v>
      </c>
      <c r="D6" s="5">
        <v>657800</v>
      </c>
      <c r="E6" s="4"/>
    </row>
    <row r="7" spans="1:5" ht="13.5" customHeight="1" x14ac:dyDescent="0.4">
      <c r="A7" s="67"/>
      <c r="B7" s="72"/>
      <c r="C7" s="4" t="s">
        <v>137</v>
      </c>
      <c r="D7" s="5">
        <v>107800</v>
      </c>
      <c r="E7" s="18"/>
    </row>
    <row r="8" spans="1:5" ht="13.5" customHeight="1" x14ac:dyDescent="0.4">
      <c r="A8" s="67"/>
      <c r="B8" s="72"/>
      <c r="C8" s="4" t="s">
        <v>232</v>
      </c>
      <c r="D8" s="5">
        <v>539000</v>
      </c>
      <c r="E8" s="18" t="s">
        <v>512</v>
      </c>
    </row>
    <row r="9" spans="1:5" ht="13.5" customHeight="1" x14ac:dyDescent="0.4">
      <c r="A9" s="67"/>
      <c r="B9" s="72"/>
      <c r="C9" s="4" t="s">
        <v>336</v>
      </c>
      <c r="D9" s="5">
        <v>159940</v>
      </c>
      <c r="E9" s="18"/>
    </row>
    <row r="10" spans="1:5" ht="13.5" customHeight="1" x14ac:dyDescent="0.4">
      <c r="A10" s="67"/>
      <c r="B10" s="72"/>
      <c r="C10" s="4" t="s">
        <v>343</v>
      </c>
      <c r="D10" s="5">
        <v>418000</v>
      </c>
      <c r="E10" s="18" t="s">
        <v>512</v>
      </c>
    </row>
    <row r="11" spans="1:5" ht="13.5" customHeight="1" x14ac:dyDescent="0.4">
      <c r="A11" s="67"/>
      <c r="B11" s="72"/>
      <c r="C11" s="4" t="s">
        <v>113</v>
      </c>
      <c r="D11" s="5">
        <v>88000</v>
      </c>
      <c r="E11" s="18"/>
    </row>
    <row r="12" spans="1:5" ht="13.5" customHeight="1" x14ac:dyDescent="0.4">
      <c r="A12" s="67"/>
      <c r="B12" s="72"/>
      <c r="C12" s="4" t="s">
        <v>315</v>
      </c>
      <c r="D12" s="5">
        <v>64900</v>
      </c>
      <c r="E12" s="18" t="s">
        <v>512</v>
      </c>
    </row>
    <row r="13" spans="1:5" ht="13.5" customHeight="1" thickBot="1" x14ac:dyDescent="0.45">
      <c r="A13" s="67"/>
      <c r="B13" s="77"/>
      <c r="C13" s="6" t="s">
        <v>341</v>
      </c>
      <c r="D13" s="8">
        <v>16500</v>
      </c>
      <c r="E13" s="25" t="s">
        <v>512</v>
      </c>
    </row>
    <row r="14" spans="1:5" ht="13.5" customHeight="1" thickBot="1" x14ac:dyDescent="0.45">
      <c r="A14" s="68"/>
      <c r="B14" s="37" t="s">
        <v>517</v>
      </c>
      <c r="C14" s="31">
        <f>+COUNTA(C5:C13)</f>
        <v>9</v>
      </c>
      <c r="D14" s="36">
        <f>+SUM(D5:D13)</f>
        <v>2143240</v>
      </c>
      <c r="E14" s="22">
        <f>+SUMIF(E5:E13,"市内",D5:D13)</f>
        <v>1038400</v>
      </c>
    </row>
    <row r="15" spans="1:5" ht="13.5" customHeight="1" x14ac:dyDescent="0.4">
      <c r="A15" s="66" t="s">
        <v>36</v>
      </c>
      <c r="B15" s="74" t="s">
        <v>492</v>
      </c>
      <c r="C15" s="14" t="s">
        <v>37</v>
      </c>
      <c r="D15" s="13">
        <v>24200</v>
      </c>
      <c r="E15" s="26" t="s">
        <v>512</v>
      </c>
    </row>
    <row r="16" spans="1:5" ht="13.5" customHeight="1" x14ac:dyDescent="0.4">
      <c r="A16" s="67"/>
      <c r="B16" s="72"/>
      <c r="C16" s="4" t="s">
        <v>122</v>
      </c>
      <c r="D16" s="5">
        <v>77000</v>
      </c>
      <c r="E16" s="18" t="s">
        <v>512</v>
      </c>
    </row>
    <row r="17" spans="1:5" ht="13.5" customHeight="1" x14ac:dyDescent="0.4">
      <c r="A17" s="67"/>
      <c r="B17" s="72"/>
      <c r="C17" s="4" t="s">
        <v>413</v>
      </c>
      <c r="D17" s="5">
        <v>13200</v>
      </c>
      <c r="E17" s="18" t="s">
        <v>512</v>
      </c>
    </row>
    <row r="18" spans="1:5" ht="13.5" customHeight="1" thickBot="1" x14ac:dyDescent="0.45">
      <c r="A18" s="67"/>
      <c r="B18" s="77"/>
      <c r="C18" s="4" t="s">
        <v>441</v>
      </c>
      <c r="D18" s="5">
        <v>9900</v>
      </c>
      <c r="E18" s="18" t="s">
        <v>512</v>
      </c>
    </row>
    <row r="19" spans="1:5" ht="13.5" customHeight="1" thickBot="1" x14ac:dyDescent="0.45">
      <c r="A19" s="68"/>
      <c r="B19" s="37" t="s">
        <v>517</v>
      </c>
      <c r="C19" s="31">
        <f>+COUNTA(C15:C18)</f>
        <v>4</v>
      </c>
      <c r="D19" s="36">
        <f>+SUM(D15:D18)</f>
        <v>124300</v>
      </c>
      <c r="E19" s="22">
        <f>+SUMIF(E15:E18,"市内",D15:D18)</f>
        <v>124300</v>
      </c>
    </row>
    <row r="20" spans="1:5" ht="13.5" customHeight="1" x14ac:dyDescent="0.4">
      <c r="A20" s="66" t="s">
        <v>16</v>
      </c>
      <c r="B20" s="74" t="s">
        <v>493</v>
      </c>
      <c r="C20" s="4" t="s">
        <v>326</v>
      </c>
      <c r="D20" s="5">
        <v>70400</v>
      </c>
      <c r="E20" s="18" t="s">
        <v>512</v>
      </c>
    </row>
    <row r="21" spans="1:5" ht="13.5" customHeight="1" x14ac:dyDescent="0.4">
      <c r="A21" s="67"/>
      <c r="B21" s="72"/>
      <c r="C21" s="4" t="s">
        <v>400</v>
      </c>
      <c r="D21" s="5">
        <v>88000</v>
      </c>
      <c r="E21" s="18"/>
    </row>
    <row r="22" spans="1:5" ht="13.5" customHeight="1" thickBot="1" x14ac:dyDescent="0.45">
      <c r="A22" s="67"/>
      <c r="B22" s="77"/>
      <c r="C22" s="6" t="s">
        <v>450</v>
      </c>
      <c r="D22" s="8">
        <v>91304</v>
      </c>
      <c r="E22" s="25" t="s">
        <v>512</v>
      </c>
    </row>
    <row r="23" spans="1:5" ht="13.5" customHeight="1" thickBot="1" x14ac:dyDescent="0.45">
      <c r="A23" s="68"/>
      <c r="B23" s="37" t="s">
        <v>517</v>
      </c>
      <c r="C23" s="31">
        <f>+COUNTA(C20:C22)</f>
        <v>3</v>
      </c>
      <c r="D23" s="36">
        <f>+SUM(D20:D22)</f>
        <v>249704</v>
      </c>
      <c r="E23" s="22">
        <f>+SUMIF(E20:E22,"市内",D20:D22)</f>
        <v>161704</v>
      </c>
    </row>
    <row r="24" spans="1:5" ht="13.5" customHeight="1" x14ac:dyDescent="0.4">
      <c r="A24" s="66" t="s">
        <v>19</v>
      </c>
      <c r="B24" s="74" t="s">
        <v>476</v>
      </c>
      <c r="C24" s="3" t="s">
        <v>21</v>
      </c>
      <c r="D24" s="13">
        <v>55000</v>
      </c>
      <c r="E24" s="27"/>
    </row>
    <row r="25" spans="1:5" ht="13.5" customHeight="1" x14ac:dyDescent="0.4">
      <c r="A25" s="67"/>
      <c r="B25" s="72"/>
      <c r="C25" s="4" t="s">
        <v>32</v>
      </c>
      <c r="D25" s="5">
        <v>247500</v>
      </c>
      <c r="E25" s="18" t="s">
        <v>513</v>
      </c>
    </row>
    <row r="26" spans="1:5" ht="13.5" customHeight="1" x14ac:dyDescent="0.4">
      <c r="A26" s="67"/>
      <c r="B26" s="72"/>
      <c r="C26" s="4" t="s">
        <v>73</v>
      </c>
      <c r="D26" s="5">
        <v>50600</v>
      </c>
      <c r="E26" s="18"/>
    </row>
    <row r="27" spans="1:5" ht="13.5" customHeight="1" x14ac:dyDescent="0.4">
      <c r="A27" s="67"/>
      <c r="B27" s="72"/>
      <c r="C27" s="4" t="s">
        <v>344</v>
      </c>
      <c r="D27" s="5">
        <v>133100</v>
      </c>
      <c r="E27" s="18" t="s">
        <v>512</v>
      </c>
    </row>
    <row r="28" spans="1:5" ht="13.5" customHeight="1" x14ac:dyDescent="0.4">
      <c r="A28" s="67"/>
      <c r="B28" s="72"/>
      <c r="C28" s="4" t="s">
        <v>351</v>
      </c>
      <c r="D28" s="5">
        <v>99000</v>
      </c>
      <c r="E28" s="18" t="s">
        <v>512</v>
      </c>
    </row>
    <row r="29" spans="1:5" ht="13.5" customHeight="1" x14ac:dyDescent="0.4">
      <c r="A29" s="67"/>
      <c r="B29" s="72"/>
      <c r="C29" s="4" t="s">
        <v>363</v>
      </c>
      <c r="D29" s="5">
        <v>99000</v>
      </c>
      <c r="E29" s="18" t="s">
        <v>512</v>
      </c>
    </row>
    <row r="30" spans="1:5" ht="13.5" customHeight="1" x14ac:dyDescent="0.4">
      <c r="A30" s="67"/>
      <c r="B30" s="72"/>
      <c r="C30" s="4" t="s">
        <v>386</v>
      </c>
      <c r="D30" s="5">
        <v>204600</v>
      </c>
      <c r="E30" s="18" t="s">
        <v>512</v>
      </c>
    </row>
    <row r="31" spans="1:5" ht="13.5" customHeight="1" x14ac:dyDescent="0.4">
      <c r="A31" s="67"/>
      <c r="B31" s="72"/>
      <c r="C31" s="4" t="s">
        <v>401</v>
      </c>
      <c r="D31" s="5">
        <v>99000</v>
      </c>
      <c r="E31" s="18"/>
    </row>
    <row r="32" spans="1:5" ht="13.5" customHeight="1" x14ac:dyDescent="0.4">
      <c r="A32" s="67"/>
      <c r="B32" s="72"/>
      <c r="C32" s="4" t="s">
        <v>402</v>
      </c>
      <c r="D32" s="5">
        <v>103400</v>
      </c>
      <c r="E32" s="18" t="s">
        <v>512</v>
      </c>
    </row>
    <row r="33" spans="1:5" ht="13.5" customHeight="1" x14ac:dyDescent="0.4">
      <c r="A33" s="67"/>
      <c r="B33" s="72"/>
      <c r="C33" s="4" t="s">
        <v>406</v>
      </c>
      <c r="D33" s="5">
        <v>73260</v>
      </c>
      <c r="E33" s="18" t="s">
        <v>512</v>
      </c>
    </row>
    <row r="34" spans="1:5" ht="13.5" customHeight="1" x14ac:dyDescent="0.4">
      <c r="A34" s="67"/>
      <c r="B34" s="72"/>
      <c r="C34" s="4" t="s">
        <v>76</v>
      </c>
      <c r="D34" s="5">
        <v>77000</v>
      </c>
      <c r="E34" s="18" t="s">
        <v>512</v>
      </c>
    </row>
    <row r="35" spans="1:5" ht="13.5" customHeight="1" x14ac:dyDescent="0.4">
      <c r="A35" s="67"/>
      <c r="B35" s="72"/>
      <c r="C35" s="4" t="s">
        <v>105</v>
      </c>
      <c r="D35" s="5">
        <v>42900</v>
      </c>
      <c r="E35" s="18" t="s">
        <v>512</v>
      </c>
    </row>
    <row r="36" spans="1:5" ht="13.5" customHeight="1" x14ac:dyDescent="0.4">
      <c r="A36" s="67"/>
      <c r="B36" s="72"/>
      <c r="C36" s="4" t="s">
        <v>120</v>
      </c>
      <c r="D36" s="5">
        <v>42900</v>
      </c>
      <c r="E36" s="18" t="s">
        <v>512</v>
      </c>
    </row>
    <row r="37" spans="1:5" ht="13.5" customHeight="1" x14ac:dyDescent="0.4">
      <c r="A37" s="67"/>
      <c r="B37" s="72"/>
      <c r="C37" s="4" t="s">
        <v>224</v>
      </c>
      <c r="D37" s="5">
        <v>107800</v>
      </c>
      <c r="E37" s="18" t="s">
        <v>512</v>
      </c>
    </row>
    <row r="38" spans="1:5" ht="13.5" customHeight="1" x14ac:dyDescent="0.4">
      <c r="A38" s="67"/>
      <c r="B38" s="72"/>
      <c r="C38" s="4" t="s">
        <v>243</v>
      </c>
      <c r="D38" s="5">
        <v>46200</v>
      </c>
      <c r="E38" s="18"/>
    </row>
    <row r="39" spans="1:5" ht="13.5" customHeight="1" x14ac:dyDescent="0.4">
      <c r="A39" s="67"/>
      <c r="B39" s="72"/>
      <c r="C39" s="4" t="s">
        <v>319</v>
      </c>
      <c r="D39" s="5">
        <v>69300</v>
      </c>
      <c r="E39" s="18" t="s">
        <v>512</v>
      </c>
    </row>
    <row r="40" spans="1:5" ht="13.5" customHeight="1" x14ac:dyDescent="0.4">
      <c r="A40" s="67"/>
      <c r="B40" s="72"/>
      <c r="C40" s="4" t="s">
        <v>412</v>
      </c>
      <c r="D40" s="5">
        <v>64431</v>
      </c>
      <c r="E40" s="18" t="s">
        <v>512</v>
      </c>
    </row>
    <row r="41" spans="1:5" ht="13.5" customHeight="1" x14ac:dyDescent="0.4">
      <c r="A41" s="67"/>
      <c r="B41" s="72"/>
      <c r="C41" s="4" t="s">
        <v>416</v>
      </c>
      <c r="D41" s="5">
        <v>90200</v>
      </c>
      <c r="E41" s="18" t="s">
        <v>512</v>
      </c>
    </row>
    <row r="42" spans="1:5" ht="13.5" customHeight="1" x14ac:dyDescent="0.4">
      <c r="A42" s="67"/>
      <c r="B42" s="72"/>
      <c r="C42" s="4" t="s">
        <v>443</v>
      </c>
      <c r="D42" s="5">
        <v>60500</v>
      </c>
      <c r="E42" s="18" t="s">
        <v>512</v>
      </c>
    </row>
    <row r="43" spans="1:5" ht="13.5" customHeight="1" x14ac:dyDescent="0.4">
      <c r="A43" s="67"/>
      <c r="B43" s="72"/>
      <c r="C43" s="4" t="s">
        <v>444</v>
      </c>
      <c r="D43" s="5">
        <v>53900</v>
      </c>
      <c r="E43" s="18" t="s">
        <v>512</v>
      </c>
    </row>
    <row r="44" spans="1:5" ht="13.5" customHeight="1" x14ac:dyDescent="0.4">
      <c r="A44" s="67"/>
      <c r="B44" s="72"/>
      <c r="C44" s="4" t="s">
        <v>448</v>
      </c>
      <c r="D44" s="5">
        <v>31900</v>
      </c>
      <c r="E44" s="18"/>
    </row>
    <row r="45" spans="1:5" ht="13.5" customHeight="1" x14ac:dyDescent="0.4">
      <c r="A45" s="67"/>
      <c r="B45" s="72"/>
      <c r="C45" s="4" t="s">
        <v>454</v>
      </c>
      <c r="D45" s="5">
        <v>90200</v>
      </c>
      <c r="E45" s="18" t="s">
        <v>512</v>
      </c>
    </row>
    <row r="46" spans="1:5" ht="13.5" customHeight="1" x14ac:dyDescent="0.4">
      <c r="A46" s="67"/>
      <c r="B46" s="72"/>
      <c r="C46" s="4" t="s">
        <v>455</v>
      </c>
      <c r="D46" s="5">
        <v>49500</v>
      </c>
      <c r="E46" s="18" t="s">
        <v>512</v>
      </c>
    </row>
    <row r="47" spans="1:5" ht="13.5" customHeight="1" x14ac:dyDescent="0.4">
      <c r="A47" s="67"/>
      <c r="B47" s="72"/>
      <c r="C47" s="4" t="s">
        <v>456</v>
      </c>
      <c r="D47" s="5">
        <v>251543</v>
      </c>
      <c r="E47" s="18" t="s">
        <v>512</v>
      </c>
    </row>
    <row r="48" spans="1:5" ht="13.5" customHeight="1" x14ac:dyDescent="0.4">
      <c r="A48" s="67"/>
      <c r="B48" s="72"/>
      <c r="C48" s="4" t="s">
        <v>457</v>
      </c>
      <c r="D48" s="5">
        <v>181500</v>
      </c>
      <c r="E48" s="18" t="s">
        <v>512</v>
      </c>
    </row>
    <row r="49" spans="1:5" ht="13.5" customHeight="1" x14ac:dyDescent="0.4">
      <c r="A49" s="67"/>
      <c r="B49" s="72"/>
      <c r="C49" s="4" t="s">
        <v>459</v>
      </c>
      <c r="D49" s="5">
        <v>215600</v>
      </c>
      <c r="E49" s="18" t="s">
        <v>512</v>
      </c>
    </row>
    <row r="50" spans="1:5" ht="13.5" customHeight="1" x14ac:dyDescent="0.4">
      <c r="A50" s="67"/>
      <c r="B50" s="72"/>
      <c r="C50" s="15" t="s">
        <v>463</v>
      </c>
      <c r="D50" s="16">
        <v>253000</v>
      </c>
      <c r="E50" s="28"/>
    </row>
    <row r="51" spans="1:5" ht="13.5" customHeight="1" x14ac:dyDescent="0.4">
      <c r="A51" s="67"/>
      <c r="B51" s="75"/>
      <c r="C51" s="38">
        <f>+COUNTA(C24:C50)</f>
        <v>27</v>
      </c>
      <c r="D51" s="39">
        <f>+SUM(D24:D50)</f>
        <v>2892834</v>
      </c>
      <c r="E51" s="40">
        <f>+SUMIF(E24:E50,"市内",D24:D50)</f>
        <v>2357134</v>
      </c>
    </row>
    <row r="52" spans="1:5" ht="13.5" customHeight="1" x14ac:dyDescent="0.4">
      <c r="A52" s="67"/>
      <c r="B52" s="72" t="s">
        <v>523</v>
      </c>
      <c r="C52" s="9" t="s">
        <v>244</v>
      </c>
      <c r="D52" s="10">
        <v>44000</v>
      </c>
      <c r="E52" s="29" t="s">
        <v>512</v>
      </c>
    </row>
    <row r="53" spans="1:5" ht="13.5" customHeight="1" x14ac:dyDescent="0.4">
      <c r="A53" s="67"/>
      <c r="B53" s="72"/>
      <c r="C53" s="4" t="s">
        <v>321</v>
      </c>
      <c r="D53" s="5">
        <v>30000</v>
      </c>
      <c r="E53" s="18"/>
    </row>
    <row r="54" spans="1:5" ht="13.5" customHeight="1" x14ac:dyDescent="0.4">
      <c r="A54" s="67"/>
      <c r="B54" s="72"/>
      <c r="C54" s="4" t="s">
        <v>323</v>
      </c>
      <c r="D54" s="5">
        <v>8250</v>
      </c>
      <c r="E54" s="18"/>
    </row>
    <row r="55" spans="1:5" ht="13.5" customHeight="1" x14ac:dyDescent="0.4">
      <c r="A55" s="67"/>
      <c r="B55" s="72"/>
      <c r="C55" s="4" t="s">
        <v>342</v>
      </c>
      <c r="D55" s="5">
        <v>10890</v>
      </c>
      <c r="E55" s="18"/>
    </row>
    <row r="56" spans="1:5" ht="13.5" customHeight="1" x14ac:dyDescent="0.4">
      <c r="A56" s="67"/>
      <c r="B56" s="72"/>
      <c r="C56" s="15" t="s">
        <v>414</v>
      </c>
      <c r="D56" s="16">
        <v>195800</v>
      </c>
      <c r="E56" s="28" t="s">
        <v>512</v>
      </c>
    </row>
    <row r="57" spans="1:5" ht="13.5" customHeight="1" x14ac:dyDescent="0.4">
      <c r="A57" s="67"/>
      <c r="B57" s="75"/>
      <c r="C57" s="38">
        <f>+COUNTA(C52:C56)</f>
        <v>5</v>
      </c>
      <c r="D57" s="39">
        <f>+SUM(D52:D56)</f>
        <v>288940</v>
      </c>
      <c r="E57" s="40">
        <f>+SUMIF(E52:E56,"市内",D52:D56)</f>
        <v>239800</v>
      </c>
    </row>
    <row r="58" spans="1:5" ht="13.5" customHeight="1" x14ac:dyDescent="0.4">
      <c r="A58" s="67"/>
      <c r="B58" s="66" t="s">
        <v>475</v>
      </c>
      <c r="C58" s="9" t="s">
        <v>63</v>
      </c>
      <c r="D58" s="10">
        <v>574200</v>
      </c>
      <c r="E58" s="29"/>
    </row>
    <row r="59" spans="1:5" ht="13.5" customHeight="1" x14ac:dyDescent="0.4">
      <c r="A59" s="67"/>
      <c r="B59" s="67"/>
      <c r="C59" s="4" t="s">
        <v>409</v>
      </c>
      <c r="D59" s="5">
        <v>99880</v>
      </c>
      <c r="E59" s="18" t="s">
        <v>512</v>
      </c>
    </row>
    <row r="60" spans="1:5" ht="13.5" customHeight="1" x14ac:dyDescent="0.4">
      <c r="A60" s="67"/>
      <c r="B60" s="67"/>
      <c r="C60" s="15" t="s">
        <v>421</v>
      </c>
      <c r="D60" s="16">
        <v>60500</v>
      </c>
      <c r="E60" s="28" t="s">
        <v>512</v>
      </c>
    </row>
    <row r="61" spans="1:5" ht="13.5" customHeight="1" thickBot="1" x14ac:dyDescent="0.45">
      <c r="A61" s="67"/>
      <c r="B61" s="73"/>
      <c r="C61" s="47">
        <f>+COUNTA(C58:C60)</f>
        <v>3</v>
      </c>
      <c r="D61" s="48">
        <f>+SUM(D58:D60)</f>
        <v>734580</v>
      </c>
      <c r="E61" s="49">
        <f>+SUMIF(E58:E60,"市内",D58:D60)</f>
        <v>160380</v>
      </c>
    </row>
    <row r="62" spans="1:5" ht="13.5" customHeight="1" thickBot="1" x14ac:dyDescent="0.45">
      <c r="A62" s="68"/>
      <c r="B62" s="37" t="s">
        <v>517</v>
      </c>
      <c r="C62" s="31">
        <f>+C51+C57+C61</f>
        <v>35</v>
      </c>
      <c r="D62" s="36">
        <f>+D51+D57+D61</f>
        <v>3916354</v>
      </c>
      <c r="E62" s="23">
        <f>+E51+E57+E61</f>
        <v>2757314</v>
      </c>
    </row>
    <row r="63" spans="1:5" ht="13.5" customHeight="1" x14ac:dyDescent="0.4">
      <c r="A63" s="66" t="s">
        <v>5</v>
      </c>
      <c r="B63" s="76" t="s">
        <v>470</v>
      </c>
      <c r="C63" s="3" t="s">
        <v>92</v>
      </c>
      <c r="D63" s="13">
        <v>63140</v>
      </c>
      <c r="E63" s="27" t="s">
        <v>512</v>
      </c>
    </row>
    <row r="64" spans="1:5" ht="13.5" customHeight="1" x14ac:dyDescent="0.4">
      <c r="A64" s="67"/>
      <c r="B64" s="67"/>
      <c r="C64" s="4" t="s">
        <v>124</v>
      </c>
      <c r="D64" s="5">
        <v>15400</v>
      </c>
      <c r="E64" s="18" t="s">
        <v>512</v>
      </c>
    </row>
    <row r="65" spans="1:5" ht="13.5" customHeight="1" x14ac:dyDescent="0.4">
      <c r="A65" s="67"/>
      <c r="B65" s="67"/>
      <c r="C65" s="4" t="s">
        <v>139</v>
      </c>
      <c r="D65" s="5">
        <v>299200</v>
      </c>
      <c r="E65" s="18" t="s">
        <v>512</v>
      </c>
    </row>
    <row r="66" spans="1:5" ht="13.5" customHeight="1" x14ac:dyDescent="0.4">
      <c r="A66" s="67"/>
      <c r="B66" s="67"/>
      <c r="C66" s="4" t="s">
        <v>302</v>
      </c>
      <c r="D66" s="5">
        <v>15400</v>
      </c>
      <c r="E66" s="18" t="s">
        <v>512</v>
      </c>
    </row>
    <row r="67" spans="1:5" ht="13.5" customHeight="1" x14ac:dyDescent="0.4">
      <c r="A67" s="67"/>
      <c r="B67" s="67"/>
      <c r="C67" s="4" t="s">
        <v>307</v>
      </c>
      <c r="D67" s="5">
        <v>145200</v>
      </c>
      <c r="E67" s="18" t="s">
        <v>512</v>
      </c>
    </row>
    <row r="68" spans="1:5" ht="13.5" customHeight="1" x14ac:dyDescent="0.4">
      <c r="A68" s="67"/>
      <c r="B68" s="67"/>
      <c r="C68" s="4" t="s">
        <v>327</v>
      </c>
      <c r="D68" s="5">
        <v>27500</v>
      </c>
      <c r="E68" s="18" t="s">
        <v>512</v>
      </c>
    </row>
    <row r="69" spans="1:5" ht="13.5" customHeight="1" x14ac:dyDescent="0.4">
      <c r="A69" s="67"/>
      <c r="B69" s="67"/>
      <c r="C69" s="15" t="s">
        <v>464</v>
      </c>
      <c r="D69" s="16">
        <v>75900</v>
      </c>
      <c r="E69" s="28" t="s">
        <v>512</v>
      </c>
    </row>
    <row r="70" spans="1:5" ht="13.5" customHeight="1" x14ac:dyDescent="0.4">
      <c r="A70" s="67"/>
      <c r="B70" s="67"/>
      <c r="C70" s="38">
        <f>+COUNTA(C63:C69)</f>
        <v>7</v>
      </c>
      <c r="D70" s="39">
        <f>+SUM(D63:D69)</f>
        <v>641740</v>
      </c>
      <c r="E70" s="40">
        <f>+SUMIF(E63:E69,"市内",D63:D69)</f>
        <v>641740</v>
      </c>
    </row>
    <row r="71" spans="1:5" ht="13.5" customHeight="1" x14ac:dyDescent="0.4">
      <c r="A71" s="67"/>
      <c r="B71" s="66" t="s">
        <v>471</v>
      </c>
      <c r="C71" s="9" t="s">
        <v>153</v>
      </c>
      <c r="D71" s="10">
        <v>242000</v>
      </c>
      <c r="E71" s="9"/>
    </row>
    <row r="72" spans="1:5" ht="13.5" customHeight="1" x14ac:dyDescent="0.4">
      <c r="A72" s="67"/>
      <c r="B72" s="67"/>
      <c r="C72" s="4" t="s">
        <v>160</v>
      </c>
      <c r="D72" s="5">
        <v>46200</v>
      </c>
      <c r="E72" s="4"/>
    </row>
    <row r="73" spans="1:5" ht="13.5" customHeight="1" x14ac:dyDescent="0.4">
      <c r="A73" s="67"/>
      <c r="B73" s="67"/>
      <c r="C73" s="15" t="s">
        <v>179</v>
      </c>
      <c r="D73" s="16">
        <v>49500</v>
      </c>
      <c r="E73" s="15"/>
    </row>
    <row r="74" spans="1:5" ht="13.5" customHeight="1" x14ac:dyDescent="0.4">
      <c r="A74" s="67"/>
      <c r="B74" s="68"/>
      <c r="C74" s="38">
        <f>+COUNTA(C71:C73)</f>
        <v>3</v>
      </c>
      <c r="D74" s="39">
        <f>+SUM(D71:D73)</f>
        <v>337700</v>
      </c>
      <c r="E74" s="40">
        <f>+SUMIF(E71:E73,"市内",D71:D73)</f>
        <v>0</v>
      </c>
    </row>
    <row r="75" spans="1:5" ht="13.5" customHeight="1" x14ac:dyDescent="0.4">
      <c r="A75" s="67"/>
      <c r="B75" s="67" t="s">
        <v>472</v>
      </c>
      <c r="C75" s="20" t="s">
        <v>170</v>
      </c>
      <c r="D75" s="41">
        <v>286000</v>
      </c>
      <c r="E75" s="32" t="s">
        <v>512</v>
      </c>
    </row>
    <row r="76" spans="1:5" ht="13.5" customHeight="1" x14ac:dyDescent="0.4">
      <c r="A76" s="67"/>
      <c r="B76" s="68"/>
      <c r="C76" s="38">
        <f>+COUNTA(C75)</f>
        <v>1</v>
      </c>
      <c r="D76" s="39">
        <f>+SUM(D75)</f>
        <v>286000</v>
      </c>
      <c r="E76" s="40">
        <f>+SUMIF(E75,"市内",D75)</f>
        <v>286000</v>
      </c>
    </row>
    <row r="77" spans="1:5" ht="13.5" customHeight="1" x14ac:dyDescent="0.4">
      <c r="A77" s="67"/>
      <c r="B77" s="71" t="s">
        <v>518</v>
      </c>
      <c r="C77" s="9" t="s">
        <v>277</v>
      </c>
      <c r="D77" s="10">
        <v>15400</v>
      </c>
      <c r="E77" s="29" t="s">
        <v>512</v>
      </c>
    </row>
    <row r="78" spans="1:5" ht="13.5" customHeight="1" x14ac:dyDescent="0.4">
      <c r="A78" s="67"/>
      <c r="B78" s="72"/>
      <c r="C78" s="4" t="s">
        <v>278</v>
      </c>
      <c r="D78" s="5">
        <v>30800</v>
      </c>
      <c r="E78" s="18" t="s">
        <v>512</v>
      </c>
    </row>
    <row r="79" spans="1:5" ht="13.5" customHeight="1" x14ac:dyDescent="0.4">
      <c r="A79" s="67"/>
      <c r="B79" s="72"/>
      <c r="C79" s="4" t="s">
        <v>317</v>
      </c>
      <c r="D79" s="5">
        <v>211200</v>
      </c>
      <c r="E79" s="18" t="s">
        <v>512</v>
      </c>
    </row>
    <row r="80" spans="1:5" ht="13.5" customHeight="1" x14ac:dyDescent="0.4">
      <c r="A80" s="67"/>
      <c r="B80" s="72"/>
      <c r="C80" s="4" t="s">
        <v>418</v>
      </c>
      <c r="D80" s="5">
        <v>15400</v>
      </c>
      <c r="E80" s="18" t="s">
        <v>512</v>
      </c>
    </row>
    <row r="81" spans="1:5" ht="13.5" customHeight="1" x14ac:dyDescent="0.4">
      <c r="A81" s="67"/>
      <c r="B81" s="72"/>
      <c r="C81" s="15" t="s">
        <v>361</v>
      </c>
      <c r="D81" s="16">
        <v>6655</v>
      </c>
      <c r="E81" s="28" t="s">
        <v>512</v>
      </c>
    </row>
    <row r="82" spans="1:5" ht="13.5" customHeight="1" x14ac:dyDescent="0.4">
      <c r="A82" s="67"/>
      <c r="B82" s="75"/>
      <c r="C82" s="38">
        <f>+COUNTA(C77:C81)</f>
        <v>5</v>
      </c>
      <c r="D82" s="39">
        <f>+SUM(D77:D81)</f>
        <v>279455</v>
      </c>
      <c r="E82" s="40">
        <f>+SUMIF(E77:E81,"市内",D77:D81)</f>
        <v>279455</v>
      </c>
    </row>
    <row r="83" spans="1:5" ht="13.5" customHeight="1" x14ac:dyDescent="0.4">
      <c r="A83" s="67"/>
      <c r="B83" s="67" t="s">
        <v>473</v>
      </c>
      <c r="C83" s="9" t="s">
        <v>86</v>
      </c>
      <c r="D83" s="42">
        <v>77000</v>
      </c>
      <c r="E83" s="29" t="s">
        <v>512</v>
      </c>
    </row>
    <row r="84" spans="1:5" ht="13.5" customHeight="1" x14ac:dyDescent="0.4">
      <c r="A84" s="67"/>
      <c r="B84" s="67"/>
      <c r="C84" s="4" t="s">
        <v>88</v>
      </c>
      <c r="D84" s="35">
        <v>52800</v>
      </c>
      <c r="E84" s="18" t="s">
        <v>512</v>
      </c>
    </row>
    <row r="85" spans="1:5" ht="13.5" customHeight="1" x14ac:dyDescent="0.4">
      <c r="A85" s="67"/>
      <c r="B85" s="67"/>
      <c r="C85" s="4" t="s">
        <v>89</v>
      </c>
      <c r="D85" s="35">
        <v>24200</v>
      </c>
      <c r="E85" s="18" t="s">
        <v>512</v>
      </c>
    </row>
    <row r="86" spans="1:5" ht="13.5" customHeight="1" x14ac:dyDescent="0.4">
      <c r="A86" s="67"/>
      <c r="B86" s="67"/>
      <c r="C86" s="15" t="s">
        <v>164</v>
      </c>
      <c r="D86" s="43">
        <v>19800</v>
      </c>
      <c r="E86" s="28" t="s">
        <v>512</v>
      </c>
    </row>
    <row r="87" spans="1:5" ht="13.5" customHeight="1" x14ac:dyDescent="0.4">
      <c r="A87" s="67"/>
      <c r="B87" s="67"/>
      <c r="C87" s="53">
        <f>+COUNTA(C83:C86)</f>
        <v>4</v>
      </c>
      <c r="D87" s="54">
        <f>+SUM(D83:D86)</f>
        <v>173800</v>
      </c>
      <c r="E87" s="55">
        <f>+SUMIF(E83:E86,"市内",D83:D86)</f>
        <v>173800</v>
      </c>
    </row>
    <row r="88" spans="1:5" ht="13.5" customHeight="1" x14ac:dyDescent="0.4">
      <c r="A88" s="67"/>
      <c r="B88" s="66" t="s">
        <v>474</v>
      </c>
      <c r="C88" s="3" t="s">
        <v>123</v>
      </c>
      <c r="D88" s="56">
        <v>161040</v>
      </c>
      <c r="E88" s="27"/>
    </row>
    <row r="89" spans="1:5" ht="13.5" customHeight="1" x14ac:dyDescent="0.4">
      <c r="A89" s="67"/>
      <c r="B89" s="67"/>
      <c r="C89" s="15" t="s">
        <v>173</v>
      </c>
      <c r="D89" s="43">
        <v>3630</v>
      </c>
      <c r="E89" s="28" t="s">
        <v>512</v>
      </c>
    </row>
    <row r="90" spans="1:5" ht="13.5" customHeight="1" thickBot="1" x14ac:dyDescent="0.45">
      <c r="A90" s="67"/>
      <c r="B90" s="73"/>
      <c r="C90" s="47">
        <f>+COUNTA(C88:C89)</f>
        <v>2</v>
      </c>
      <c r="D90" s="48">
        <f>+SUM(D88:D89)</f>
        <v>164670</v>
      </c>
      <c r="E90" s="49">
        <f>+SUMIF(E88:E89,"市内",D88:D89)</f>
        <v>3630</v>
      </c>
    </row>
    <row r="91" spans="1:5" ht="13.5" customHeight="1" thickBot="1" x14ac:dyDescent="0.45">
      <c r="A91" s="68"/>
      <c r="B91" s="34" t="s">
        <v>517</v>
      </c>
      <c r="C91" s="30">
        <f>+C70+C74+C76+C82+C90+C87</f>
        <v>22</v>
      </c>
      <c r="D91" s="21">
        <f>+D70+D74+D76+D82+D90+D87</f>
        <v>1883365</v>
      </c>
      <c r="E91" s="22">
        <f>+E70+E74+E76+E82+E90+E87</f>
        <v>1384625</v>
      </c>
    </row>
    <row r="92" spans="1:5" ht="13.5" customHeight="1" x14ac:dyDescent="0.4">
      <c r="A92" s="66" t="s">
        <v>61</v>
      </c>
      <c r="B92" s="74" t="s">
        <v>490</v>
      </c>
      <c r="C92" s="33" t="s">
        <v>158</v>
      </c>
      <c r="D92" s="10">
        <v>217646</v>
      </c>
      <c r="E92" s="29" t="s">
        <v>512</v>
      </c>
    </row>
    <row r="93" spans="1:5" ht="13.5" customHeight="1" x14ac:dyDescent="0.4">
      <c r="A93" s="67"/>
      <c r="B93" s="72"/>
      <c r="C93" s="4" t="s">
        <v>62</v>
      </c>
      <c r="D93" s="5">
        <v>20900</v>
      </c>
      <c r="E93" s="18"/>
    </row>
    <row r="94" spans="1:5" ht="13.5" customHeight="1" x14ac:dyDescent="0.4">
      <c r="A94" s="67"/>
      <c r="B94" s="72"/>
      <c r="C94" s="4" t="s">
        <v>131</v>
      </c>
      <c r="D94" s="5">
        <v>8800</v>
      </c>
      <c r="E94" s="18" t="s">
        <v>512</v>
      </c>
    </row>
    <row r="95" spans="1:5" ht="13.5" customHeight="1" thickBot="1" x14ac:dyDescent="0.45">
      <c r="A95" s="67"/>
      <c r="B95" s="72"/>
      <c r="C95" s="15" t="s">
        <v>422</v>
      </c>
      <c r="D95" s="16">
        <v>52800</v>
      </c>
      <c r="E95" s="28" t="s">
        <v>512</v>
      </c>
    </row>
    <row r="96" spans="1:5" ht="13.5" customHeight="1" thickBot="1" x14ac:dyDescent="0.45">
      <c r="A96" s="68"/>
      <c r="B96" s="34" t="s">
        <v>517</v>
      </c>
      <c r="C96" s="31">
        <f>+COUNTA(C92:C95)</f>
        <v>4</v>
      </c>
      <c r="D96" s="36">
        <f>+SUM(D92:D95)</f>
        <v>300146</v>
      </c>
      <c r="E96" s="50">
        <f>+SUMIF(E92:E95,"市内",D92:D95)</f>
        <v>279246</v>
      </c>
    </row>
    <row r="97" spans="1:5" ht="13.5" customHeight="1" x14ac:dyDescent="0.4">
      <c r="A97" s="66" t="s">
        <v>35</v>
      </c>
      <c r="B97" s="74" t="s">
        <v>510</v>
      </c>
      <c r="C97" s="9" t="s">
        <v>45</v>
      </c>
      <c r="D97" s="10">
        <v>1114300</v>
      </c>
      <c r="E97" s="9"/>
    </row>
    <row r="98" spans="1:5" ht="13.5" customHeight="1" x14ac:dyDescent="0.4">
      <c r="A98" s="67"/>
      <c r="B98" s="72"/>
      <c r="C98" s="4" t="s">
        <v>152</v>
      </c>
      <c r="D98" s="5">
        <v>385000</v>
      </c>
      <c r="E98" s="4"/>
    </row>
    <row r="99" spans="1:5" ht="13.5" customHeight="1" x14ac:dyDescent="0.4">
      <c r="A99" s="67"/>
      <c r="B99" s="72"/>
      <c r="C99" s="15" t="s">
        <v>188</v>
      </c>
      <c r="D99" s="16">
        <v>517000</v>
      </c>
      <c r="E99" s="15"/>
    </row>
    <row r="100" spans="1:5" ht="13.5" customHeight="1" x14ac:dyDescent="0.4">
      <c r="A100" s="67"/>
      <c r="B100" s="72"/>
      <c r="C100" s="17" t="s">
        <v>494</v>
      </c>
      <c r="D100" s="5">
        <v>291500</v>
      </c>
      <c r="E100" s="15"/>
    </row>
    <row r="101" spans="1:5" ht="13.5" customHeight="1" x14ac:dyDescent="0.4">
      <c r="A101" s="67"/>
      <c r="B101" s="72"/>
      <c r="C101" s="17" t="s">
        <v>495</v>
      </c>
      <c r="D101" s="5">
        <v>253000</v>
      </c>
      <c r="E101" s="15"/>
    </row>
    <row r="102" spans="1:5" ht="13.5" customHeight="1" x14ac:dyDescent="0.4">
      <c r="A102" s="67"/>
      <c r="B102" s="72"/>
      <c r="C102" s="17" t="s">
        <v>496</v>
      </c>
      <c r="D102" s="5">
        <v>31900</v>
      </c>
      <c r="E102" s="15"/>
    </row>
    <row r="103" spans="1:5" ht="13.5" customHeight="1" x14ac:dyDescent="0.4">
      <c r="A103" s="67"/>
      <c r="B103" s="72"/>
      <c r="C103" s="17" t="s">
        <v>497</v>
      </c>
      <c r="D103" s="5">
        <v>310860</v>
      </c>
      <c r="E103" s="15"/>
    </row>
    <row r="104" spans="1:5" ht="13.5" customHeight="1" x14ac:dyDescent="0.4">
      <c r="A104" s="67"/>
      <c r="B104" s="72"/>
      <c r="C104" s="17" t="s">
        <v>498</v>
      </c>
      <c r="D104" s="5">
        <v>25850</v>
      </c>
      <c r="E104" s="15"/>
    </row>
    <row r="105" spans="1:5" ht="13.5" customHeight="1" x14ac:dyDescent="0.4">
      <c r="A105" s="67"/>
      <c r="B105" s="72"/>
      <c r="C105" s="17" t="s">
        <v>499</v>
      </c>
      <c r="D105" s="5">
        <v>44000</v>
      </c>
      <c r="E105" s="15"/>
    </row>
    <row r="106" spans="1:5" ht="13.5" customHeight="1" thickBot="1" x14ac:dyDescent="0.45">
      <c r="A106" s="67"/>
      <c r="B106" s="72"/>
      <c r="C106" s="44" t="s">
        <v>500</v>
      </c>
      <c r="D106" s="16">
        <v>215600</v>
      </c>
      <c r="E106" s="15"/>
    </row>
    <row r="107" spans="1:5" ht="13.5" customHeight="1" thickBot="1" x14ac:dyDescent="0.45">
      <c r="A107" s="68"/>
      <c r="B107" s="34" t="s">
        <v>517</v>
      </c>
      <c r="C107" s="31">
        <f>+COUNTA(C97:C106)</f>
        <v>10</v>
      </c>
      <c r="D107" s="36">
        <f>+SUM(D97:D106)</f>
        <v>3189010</v>
      </c>
      <c r="E107" s="50">
        <f>+SUMIF(E97:E106,"市内",D97:D106)</f>
        <v>0</v>
      </c>
    </row>
    <row r="108" spans="1:5" ht="13.5" customHeight="1" x14ac:dyDescent="0.4">
      <c r="A108" s="71" t="s">
        <v>511</v>
      </c>
      <c r="B108" s="67" t="s">
        <v>480</v>
      </c>
      <c r="C108" s="9" t="s">
        <v>162</v>
      </c>
      <c r="D108" s="10">
        <v>26400</v>
      </c>
      <c r="E108" s="29" t="s">
        <v>512</v>
      </c>
    </row>
    <row r="109" spans="1:5" ht="13.5" customHeight="1" x14ac:dyDescent="0.4">
      <c r="A109" s="72"/>
      <c r="B109" s="67"/>
      <c r="C109" s="4" t="s">
        <v>163</v>
      </c>
      <c r="D109" s="5">
        <v>15598</v>
      </c>
      <c r="E109" s="18" t="s">
        <v>512</v>
      </c>
    </row>
    <row r="110" spans="1:5" ht="13.5" customHeight="1" x14ac:dyDescent="0.4">
      <c r="A110" s="72"/>
      <c r="B110" s="67"/>
      <c r="C110" s="4" t="s">
        <v>362</v>
      </c>
      <c r="D110" s="5">
        <v>5500</v>
      </c>
      <c r="E110" s="18" t="s">
        <v>512</v>
      </c>
    </row>
    <row r="111" spans="1:5" ht="13.5" customHeight="1" x14ac:dyDescent="0.4">
      <c r="A111" s="72"/>
      <c r="B111" s="67"/>
      <c r="C111" s="4" t="s">
        <v>220</v>
      </c>
      <c r="D111" s="5">
        <v>116600</v>
      </c>
      <c r="E111" s="18" t="s">
        <v>512</v>
      </c>
    </row>
    <row r="112" spans="1:5" ht="13.5" customHeight="1" x14ac:dyDescent="0.4">
      <c r="A112" s="72"/>
      <c r="B112" s="67"/>
      <c r="C112" s="4" t="s">
        <v>431</v>
      </c>
      <c r="D112" s="5">
        <v>217030</v>
      </c>
      <c r="E112" s="18" t="s">
        <v>512</v>
      </c>
    </row>
    <row r="113" spans="1:5" ht="13.5" customHeight="1" x14ac:dyDescent="0.4">
      <c r="A113" s="72"/>
      <c r="B113" s="67"/>
      <c r="C113" s="4" t="s">
        <v>283</v>
      </c>
      <c r="D113" s="5">
        <v>135300</v>
      </c>
      <c r="E113" s="18"/>
    </row>
    <row r="114" spans="1:5" ht="13.5" customHeight="1" x14ac:dyDescent="0.4">
      <c r="A114" s="72"/>
      <c r="B114" s="67"/>
      <c r="C114" s="15" t="s">
        <v>125</v>
      </c>
      <c r="D114" s="16">
        <v>726000</v>
      </c>
      <c r="E114" s="28" t="s">
        <v>512</v>
      </c>
    </row>
    <row r="115" spans="1:5" ht="13.5" customHeight="1" x14ac:dyDescent="0.4">
      <c r="A115" s="72"/>
      <c r="B115" s="68"/>
      <c r="C115" s="38">
        <f>+COUNTA(C108:C114)</f>
        <v>7</v>
      </c>
      <c r="D115" s="39">
        <f>+SUM(D108:D114)</f>
        <v>1242428</v>
      </c>
      <c r="E115" s="40">
        <f>+SUMIF(E108:E114,"市内",D108:D114)</f>
        <v>1107128</v>
      </c>
    </row>
    <row r="116" spans="1:5" ht="13.5" customHeight="1" x14ac:dyDescent="0.4">
      <c r="A116" s="72"/>
      <c r="B116" s="66" t="s">
        <v>478</v>
      </c>
      <c r="C116" s="9" t="s">
        <v>13</v>
      </c>
      <c r="D116" s="10">
        <v>18480</v>
      </c>
      <c r="E116" s="29" t="s">
        <v>512</v>
      </c>
    </row>
    <row r="117" spans="1:5" ht="13.5" customHeight="1" x14ac:dyDescent="0.4">
      <c r="A117" s="72"/>
      <c r="B117" s="67"/>
      <c r="C117" s="4" t="s">
        <v>14</v>
      </c>
      <c r="D117" s="5">
        <v>11214</v>
      </c>
      <c r="E117" s="18" t="s">
        <v>512</v>
      </c>
    </row>
    <row r="118" spans="1:5" ht="13.5" customHeight="1" x14ac:dyDescent="0.4">
      <c r="A118" s="72"/>
      <c r="B118" s="67"/>
      <c r="C118" s="4" t="s">
        <v>15</v>
      </c>
      <c r="D118" s="5">
        <v>11539</v>
      </c>
      <c r="E118" s="18" t="s">
        <v>512</v>
      </c>
    </row>
    <row r="119" spans="1:5" ht="13.5" customHeight="1" x14ac:dyDescent="0.4">
      <c r="A119" s="72"/>
      <c r="B119" s="67"/>
      <c r="C119" s="4" t="s">
        <v>50</v>
      </c>
      <c r="D119" s="5">
        <v>20427</v>
      </c>
      <c r="E119" s="18" t="s">
        <v>512</v>
      </c>
    </row>
    <row r="120" spans="1:5" ht="13.5" customHeight="1" x14ac:dyDescent="0.4">
      <c r="A120" s="72"/>
      <c r="B120" s="67"/>
      <c r="C120" s="4" t="s">
        <v>68</v>
      </c>
      <c r="D120" s="5">
        <v>36300</v>
      </c>
      <c r="E120" s="18" t="s">
        <v>512</v>
      </c>
    </row>
    <row r="121" spans="1:5" ht="13.5" customHeight="1" x14ac:dyDescent="0.4">
      <c r="A121" s="72"/>
      <c r="B121" s="67"/>
      <c r="C121" s="4" t="s">
        <v>74</v>
      </c>
      <c r="D121" s="5">
        <v>26400</v>
      </c>
      <c r="E121" s="18"/>
    </row>
    <row r="122" spans="1:5" ht="13.5" customHeight="1" x14ac:dyDescent="0.4">
      <c r="A122" s="72"/>
      <c r="B122" s="67"/>
      <c r="C122" s="4" t="s">
        <v>75</v>
      </c>
      <c r="D122" s="5">
        <v>26400</v>
      </c>
      <c r="E122" s="18"/>
    </row>
    <row r="123" spans="1:5" ht="13.5" customHeight="1" x14ac:dyDescent="0.4">
      <c r="A123" s="72"/>
      <c r="B123" s="67"/>
      <c r="C123" s="4" t="s">
        <v>95</v>
      </c>
      <c r="D123" s="5">
        <v>3300</v>
      </c>
      <c r="E123" s="18" t="s">
        <v>512</v>
      </c>
    </row>
    <row r="124" spans="1:5" ht="13.5" customHeight="1" x14ac:dyDescent="0.4">
      <c r="A124" s="72"/>
      <c r="B124" s="67"/>
      <c r="C124" s="4" t="s">
        <v>107</v>
      </c>
      <c r="D124" s="5">
        <v>17160</v>
      </c>
      <c r="E124" s="18" t="s">
        <v>512</v>
      </c>
    </row>
    <row r="125" spans="1:5" ht="13.5" customHeight="1" x14ac:dyDescent="0.4">
      <c r="A125" s="72"/>
      <c r="B125" s="67"/>
      <c r="C125" s="4" t="s">
        <v>108</v>
      </c>
      <c r="D125" s="5">
        <v>26400</v>
      </c>
      <c r="E125" s="18" t="s">
        <v>512</v>
      </c>
    </row>
    <row r="126" spans="1:5" ht="13.5" customHeight="1" x14ac:dyDescent="0.4">
      <c r="A126" s="72"/>
      <c r="B126" s="67"/>
      <c r="C126" s="4" t="s">
        <v>129</v>
      </c>
      <c r="D126" s="5">
        <v>34878</v>
      </c>
      <c r="E126" s="18" t="s">
        <v>512</v>
      </c>
    </row>
    <row r="127" spans="1:5" ht="13.5" customHeight="1" x14ac:dyDescent="0.4">
      <c r="A127" s="72"/>
      <c r="B127" s="67"/>
      <c r="C127" s="4" t="s">
        <v>148</v>
      </c>
      <c r="D127" s="5">
        <v>77000</v>
      </c>
      <c r="E127" s="18" t="s">
        <v>512</v>
      </c>
    </row>
    <row r="128" spans="1:5" ht="13.5" customHeight="1" x14ac:dyDescent="0.4">
      <c r="A128" s="72"/>
      <c r="B128" s="67"/>
      <c r="C128" s="4" t="s">
        <v>165</v>
      </c>
      <c r="D128" s="5">
        <v>61380</v>
      </c>
      <c r="E128" s="18" t="s">
        <v>512</v>
      </c>
    </row>
    <row r="129" spans="1:5" ht="13.5" customHeight="1" x14ac:dyDescent="0.4">
      <c r="A129" s="72"/>
      <c r="B129" s="67"/>
      <c r="C129" s="4" t="s">
        <v>181</v>
      </c>
      <c r="D129" s="5">
        <v>38500</v>
      </c>
      <c r="E129" s="18" t="s">
        <v>512</v>
      </c>
    </row>
    <row r="130" spans="1:5" ht="13.5" customHeight="1" x14ac:dyDescent="0.4">
      <c r="A130" s="72"/>
      <c r="B130" s="67"/>
      <c r="C130" s="4" t="s">
        <v>229</v>
      </c>
      <c r="D130" s="5">
        <v>4565</v>
      </c>
      <c r="E130" s="18" t="s">
        <v>512</v>
      </c>
    </row>
    <row r="131" spans="1:5" ht="13.5" customHeight="1" x14ac:dyDescent="0.4">
      <c r="A131" s="72"/>
      <c r="B131" s="67"/>
      <c r="C131" s="4" t="s">
        <v>247</v>
      </c>
      <c r="D131" s="5">
        <v>6380</v>
      </c>
      <c r="E131" s="18" t="s">
        <v>512</v>
      </c>
    </row>
    <row r="132" spans="1:5" ht="13.5" customHeight="1" x14ac:dyDescent="0.4">
      <c r="A132" s="72"/>
      <c r="B132" s="67"/>
      <c r="C132" s="4" t="s">
        <v>107</v>
      </c>
      <c r="D132" s="5">
        <v>2871</v>
      </c>
      <c r="E132" s="18" t="s">
        <v>512</v>
      </c>
    </row>
    <row r="133" spans="1:5" ht="13.5" customHeight="1" x14ac:dyDescent="0.4">
      <c r="A133" s="72"/>
      <c r="B133" s="67"/>
      <c r="C133" s="4" t="s">
        <v>107</v>
      </c>
      <c r="D133" s="5">
        <v>3170</v>
      </c>
      <c r="E133" s="18" t="s">
        <v>512</v>
      </c>
    </row>
    <row r="134" spans="1:5" ht="13.5" customHeight="1" x14ac:dyDescent="0.4">
      <c r="A134" s="72"/>
      <c r="B134" s="67"/>
      <c r="C134" s="4" t="s">
        <v>264</v>
      </c>
      <c r="D134" s="5">
        <v>6655</v>
      </c>
      <c r="E134" s="18" t="s">
        <v>512</v>
      </c>
    </row>
    <row r="135" spans="1:5" ht="13.5" customHeight="1" x14ac:dyDescent="0.4">
      <c r="A135" s="72"/>
      <c r="B135" s="67"/>
      <c r="C135" s="4" t="s">
        <v>72</v>
      </c>
      <c r="D135" s="5">
        <v>93500</v>
      </c>
      <c r="E135" s="18" t="s">
        <v>512</v>
      </c>
    </row>
    <row r="136" spans="1:5" ht="13.5" customHeight="1" x14ac:dyDescent="0.4">
      <c r="A136" s="72"/>
      <c r="B136" s="67"/>
      <c r="C136" s="4" t="s">
        <v>107</v>
      </c>
      <c r="D136" s="5">
        <v>3190</v>
      </c>
      <c r="E136" s="18" t="s">
        <v>512</v>
      </c>
    </row>
    <row r="137" spans="1:5" ht="13.5" customHeight="1" x14ac:dyDescent="0.4">
      <c r="A137" s="72"/>
      <c r="B137" s="67"/>
      <c r="C137" s="4" t="s">
        <v>297</v>
      </c>
      <c r="D137" s="5">
        <v>7238</v>
      </c>
      <c r="E137" s="18" t="s">
        <v>512</v>
      </c>
    </row>
    <row r="138" spans="1:5" ht="13.5" customHeight="1" x14ac:dyDescent="0.4">
      <c r="A138" s="72"/>
      <c r="B138" s="67"/>
      <c r="C138" s="4" t="s">
        <v>13</v>
      </c>
      <c r="D138" s="5">
        <v>18480</v>
      </c>
      <c r="E138" s="18" t="s">
        <v>512</v>
      </c>
    </row>
    <row r="139" spans="1:5" ht="13.5" customHeight="1" x14ac:dyDescent="0.4">
      <c r="A139" s="72"/>
      <c r="B139" s="67"/>
      <c r="C139" s="4" t="s">
        <v>314</v>
      </c>
      <c r="D139" s="5">
        <v>21670</v>
      </c>
      <c r="E139" s="18" t="s">
        <v>512</v>
      </c>
    </row>
    <row r="140" spans="1:5" ht="13.5" customHeight="1" x14ac:dyDescent="0.4">
      <c r="A140" s="72"/>
      <c r="B140" s="67"/>
      <c r="C140" s="4" t="s">
        <v>247</v>
      </c>
      <c r="D140" s="5">
        <v>6380</v>
      </c>
      <c r="E140" s="18" t="s">
        <v>512</v>
      </c>
    </row>
    <row r="141" spans="1:5" ht="13.5" customHeight="1" x14ac:dyDescent="0.4">
      <c r="A141" s="72"/>
      <c r="B141" s="67"/>
      <c r="C141" s="4" t="s">
        <v>430</v>
      </c>
      <c r="D141" s="5">
        <v>9900</v>
      </c>
      <c r="E141" s="18" t="s">
        <v>512</v>
      </c>
    </row>
    <row r="142" spans="1:5" ht="13.5" customHeight="1" x14ac:dyDescent="0.4">
      <c r="A142" s="72"/>
      <c r="B142" s="67"/>
      <c r="C142" s="4" t="s">
        <v>458</v>
      </c>
      <c r="D142" s="5">
        <v>41019</v>
      </c>
      <c r="E142" s="18" t="s">
        <v>512</v>
      </c>
    </row>
    <row r="143" spans="1:5" ht="13.5" customHeight="1" x14ac:dyDescent="0.4">
      <c r="A143" s="72"/>
      <c r="B143" s="67"/>
      <c r="C143" s="4" t="s">
        <v>432</v>
      </c>
      <c r="D143" s="5">
        <v>9240</v>
      </c>
      <c r="E143" s="18" t="s">
        <v>512</v>
      </c>
    </row>
    <row r="144" spans="1:5" ht="13.5" customHeight="1" x14ac:dyDescent="0.4">
      <c r="A144" s="72"/>
      <c r="B144" s="67"/>
      <c r="C144" s="4" t="s">
        <v>392</v>
      </c>
      <c r="D144" s="5">
        <v>946000</v>
      </c>
      <c r="E144" s="18" t="s">
        <v>512</v>
      </c>
    </row>
    <row r="145" spans="1:5" ht="13.5" customHeight="1" x14ac:dyDescent="0.4">
      <c r="A145" s="72"/>
      <c r="B145" s="67"/>
      <c r="C145" s="4" t="s">
        <v>12</v>
      </c>
      <c r="D145" s="5">
        <v>106480</v>
      </c>
      <c r="E145" s="18" t="s">
        <v>512</v>
      </c>
    </row>
    <row r="146" spans="1:5" ht="13.5" customHeight="1" x14ac:dyDescent="0.4">
      <c r="A146" s="72"/>
      <c r="B146" s="67"/>
      <c r="C146" s="15" t="s">
        <v>27</v>
      </c>
      <c r="D146" s="16">
        <v>640200</v>
      </c>
      <c r="E146" s="28" t="s">
        <v>512</v>
      </c>
    </row>
    <row r="147" spans="1:5" ht="13.5" customHeight="1" x14ac:dyDescent="0.4">
      <c r="A147" s="72"/>
      <c r="B147" s="68"/>
      <c r="C147" s="38">
        <f>+COUNTA(C116:C146)</f>
        <v>31</v>
      </c>
      <c r="D147" s="39">
        <f>+SUM(D116:D146)</f>
        <v>2336316</v>
      </c>
      <c r="E147" s="40">
        <f>+SUMIF(E116:E146,"市内",D116:D146)</f>
        <v>2283516</v>
      </c>
    </row>
    <row r="148" spans="1:5" ht="13.5" customHeight="1" x14ac:dyDescent="0.4">
      <c r="A148" s="72"/>
      <c r="B148" s="66" t="s">
        <v>503</v>
      </c>
      <c r="C148" s="9" t="s">
        <v>112</v>
      </c>
      <c r="D148" s="10">
        <v>8800</v>
      </c>
      <c r="E148" s="29" t="s">
        <v>512</v>
      </c>
    </row>
    <row r="149" spans="1:5" ht="13.5" customHeight="1" x14ac:dyDescent="0.4">
      <c r="A149" s="72"/>
      <c r="B149" s="67"/>
      <c r="C149" s="4" t="s">
        <v>149</v>
      </c>
      <c r="D149" s="5">
        <v>11880</v>
      </c>
      <c r="E149" s="18" t="s">
        <v>512</v>
      </c>
    </row>
    <row r="150" spans="1:5" ht="13.5" customHeight="1" x14ac:dyDescent="0.4">
      <c r="A150" s="72"/>
      <c r="B150" s="67"/>
      <c r="C150" s="4" t="s">
        <v>305</v>
      </c>
      <c r="D150" s="5">
        <v>13959</v>
      </c>
      <c r="E150" s="18" t="s">
        <v>512</v>
      </c>
    </row>
    <row r="151" spans="1:5" ht="13.5" customHeight="1" x14ac:dyDescent="0.4">
      <c r="A151" s="72"/>
      <c r="B151" s="67"/>
      <c r="C151" s="4" t="s">
        <v>313</v>
      </c>
      <c r="D151" s="5">
        <v>6600</v>
      </c>
      <c r="E151" s="18" t="s">
        <v>512</v>
      </c>
    </row>
    <row r="152" spans="1:5" ht="13.5" customHeight="1" x14ac:dyDescent="0.4">
      <c r="A152" s="72"/>
      <c r="B152" s="67"/>
      <c r="C152" s="4" t="s">
        <v>350</v>
      </c>
      <c r="D152" s="5">
        <v>4620</v>
      </c>
      <c r="E152" s="18" t="s">
        <v>512</v>
      </c>
    </row>
    <row r="153" spans="1:5" ht="13.5" customHeight="1" x14ac:dyDescent="0.4">
      <c r="A153" s="72"/>
      <c r="B153" s="67"/>
      <c r="C153" s="4" t="s">
        <v>10</v>
      </c>
      <c r="D153" s="5">
        <v>29700</v>
      </c>
      <c r="E153" s="18" t="s">
        <v>512</v>
      </c>
    </row>
    <row r="154" spans="1:5" ht="13.5" customHeight="1" x14ac:dyDescent="0.4">
      <c r="A154" s="72"/>
      <c r="B154" s="67"/>
      <c r="C154" s="4" t="s">
        <v>377</v>
      </c>
      <c r="D154" s="5">
        <v>438130</v>
      </c>
      <c r="E154" s="18"/>
    </row>
    <row r="155" spans="1:5" ht="13.5" customHeight="1" x14ac:dyDescent="0.4">
      <c r="A155" s="72"/>
      <c r="B155" s="67"/>
      <c r="C155" s="4" t="s">
        <v>354</v>
      </c>
      <c r="D155" s="5">
        <v>61600</v>
      </c>
      <c r="E155" s="18"/>
    </row>
    <row r="156" spans="1:5" ht="13.5" customHeight="1" x14ac:dyDescent="0.4">
      <c r="A156" s="72"/>
      <c r="B156" s="67"/>
      <c r="C156" s="15" t="s">
        <v>366</v>
      </c>
      <c r="D156" s="16">
        <v>4400</v>
      </c>
      <c r="E156" s="28" t="s">
        <v>512</v>
      </c>
    </row>
    <row r="157" spans="1:5" ht="13.5" customHeight="1" x14ac:dyDescent="0.4">
      <c r="A157" s="72"/>
      <c r="B157" s="68"/>
      <c r="C157" s="38">
        <f>+COUNTA(C148:C156)</f>
        <v>9</v>
      </c>
      <c r="D157" s="39">
        <f>+SUM(D148:D156)</f>
        <v>579689</v>
      </c>
      <c r="E157" s="40">
        <f>+SUMIF(E148:E156,"市内",D148:D156)</f>
        <v>79959</v>
      </c>
    </row>
    <row r="158" spans="1:5" ht="13.5" customHeight="1" x14ac:dyDescent="0.4">
      <c r="A158" s="72"/>
      <c r="B158" s="66" t="s">
        <v>485</v>
      </c>
      <c r="C158" s="9" t="s">
        <v>18</v>
      </c>
      <c r="D158" s="10">
        <v>18480</v>
      </c>
      <c r="E158" s="29" t="s">
        <v>512</v>
      </c>
    </row>
    <row r="159" spans="1:5" ht="13.5" customHeight="1" x14ac:dyDescent="0.4">
      <c r="A159" s="72"/>
      <c r="B159" s="67"/>
      <c r="C159" s="4" t="s">
        <v>28</v>
      </c>
      <c r="D159" s="5">
        <v>10505</v>
      </c>
      <c r="E159" s="18" t="s">
        <v>512</v>
      </c>
    </row>
    <row r="160" spans="1:5" ht="13.5" customHeight="1" x14ac:dyDescent="0.4">
      <c r="A160" s="72"/>
      <c r="B160" s="67"/>
      <c r="C160" s="4" t="s">
        <v>96</v>
      </c>
      <c r="D160" s="5">
        <v>15400</v>
      </c>
      <c r="E160" s="18" t="s">
        <v>512</v>
      </c>
    </row>
    <row r="161" spans="1:5" ht="13.5" customHeight="1" x14ac:dyDescent="0.4">
      <c r="A161" s="72"/>
      <c r="B161" s="67"/>
      <c r="C161" s="4" t="s">
        <v>103</v>
      </c>
      <c r="D161" s="5">
        <v>15400</v>
      </c>
      <c r="E161" s="18" t="s">
        <v>512</v>
      </c>
    </row>
    <row r="162" spans="1:5" ht="13.5" customHeight="1" x14ac:dyDescent="0.4">
      <c r="A162" s="72"/>
      <c r="B162" s="67"/>
      <c r="C162" s="4" t="s">
        <v>118</v>
      </c>
      <c r="D162" s="5">
        <v>18480</v>
      </c>
      <c r="E162" s="18" t="s">
        <v>512</v>
      </c>
    </row>
    <row r="163" spans="1:5" ht="13.5" customHeight="1" x14ac:dyDescent="0.4">
      <c r="A163" s="72"/>
      <c r="B163" s="67"/>
      <c r="C163" s="4" t="s">
        <v>171</v>
      </c>
      <c r="D163" s="5">
        <v>58630</v>
      </c>
      <c r="E163" s="18" t="s">
        <v>512</v>
      </c>
    </row>
    <row r="164" spans="1:5" ht="13.5" customHeight="1" x14ac:dyDescent="0.4">
      <c r="A164" s="72"/>
      <c r="B164" s="67"/>
      <c r="C164" s="4" t="s">
        <v>174</v>
      </c>
      <c r="D164" s="5">
        <v>14437</v>
      </c>
      <c r="E164" s="18" t="s">
        <v>512</v>
      </c>
    </row>
    <row r="165" spans="1:5" ht="13.5" customHeight="1" x14ac:dyDescent="0.4">
      <c r="A165" s="72"/>
      <c r="B165" s="67"/>
      <c r="C165" s="4" t="s">
        <v>175</v>
      </c>
      <c r="D165" s="5">
        <v>3300</v>
      </c>
      <c r="E165" s="18" t="s">
        <v>512</v>
      </c>
    </row>
    <row r="166" spans="1:5" ht="13.5" customHeight="1" x14ac:dyDescent="0.4">
      <c r="A166" s="72"/>
      <c r="B166" s="67"/>
      <c r="C166" s="4" t="s">
        <v>176</v>
      </c>
      <c r="D166" s="5">
        <v>3300</v>
      </c>
      <c r="E166" s="18" t="s">
        <v>512</v>
      </c>
    </row>
    <row r="167" spans="1:5" ht="13.5" customHeight="1" x14ac:dyDescent="0.4">
      <c r="A167" s="72"/>
      <c r="B167" s="67"/>
      <c r="C167" s="4" t="s">
        <v>239</v>
      </c>
      <c r="D167" s="5">
        <v>18480</v>
      </c>
      <c r="E167" s="18" t="s">
        <v>512</v>
      </c>
    </row>
    <row r="168" spans="1:5" ht="13.5" customHeight="1" x14ac:dyDescent="0.4">
      <c r="A168" s="72"/>
      <c r="B168" s="67"/>
      <c r="C168" s="4" t="s">
        <v>265</v>
      </c>
      <c r="D168" s="5">
        <v>16280</v>
      </c>
      <c r="E168" s="18" t="s">
        <v>512</v>
      </c>
    </row>
    <row r="169" spans="1:5" ht="13.5" customHeight="1" x14ac:dyDescent="0.4">
      <c r="A169" s="72"/>
      <c r="B169" s="67"/>
      <c r="C169" s="4" t="s">
        <v>318</v>
      </c>
      <c r="D169" s="5">
        <v>18920</v>
      </c>
      <c r="E169" s="18" t="s">
        <v>512</v>
      </c>
    </row>
    <row r="170" spans="1:5" ht="13.5" customHeight="1" x14ac:dyDescent="0.4">
      <c r="A170" s="72"/>
      <c r="B170" s="67"/>
      <c r="C170" s="4" t="s">
        <v>333</v>
      </c>
      <c r="D170" s="5">
        <v>48400</v>
      </c>
      <c r="E170" s="18" t="s">
        <v>512</v>
      </c>
    </row>
    <row r="171" spans="1:5" ht="13.5" customHeight="1" x14ac:dyDescent="0.4">
      <c r="A171" s="72"/>
      <c r="B171" s="67"/>
      <c r="C171" s="4" t="s">
        <v>360</v>
      </c>
      <c r="D171" s="5">
        <v>45540</v>
      </c>
      <c r="E171" s="18" t="s">
        <v>512</v>
      </c>
    </row>
    <row r="172" spans="1:5" ht="13.5" customHeight="1" x14ac:dyDescent="0.4">
      <c r="A172" s="72"/>
      <c r="B172" s="67"/>
      <c r="C172" s="4" t="s">
        <v>408</v>
      </c>
      <c r="D172" s="5">
        <v>97542</v>
      </c>
      <c r="E172" s="18" t="s">
        <v>512</v>
      </c>
    </row>
    <row r="173" spans="1:5" ht="13.5" customHeight="1" x14ac:dyDescent="0.4">
      <c r="A173" s="72"/>
      <c r="B173" s="67"/>
      <c r="C173" s="4" t="s">
        <v>420</v>
      </c>
      <c r="D173" s="5">
        <v>71390</v>
      </c>
      <c r="E173" s="18" t="s">
        <v>512</v>
      </c>
    </row>
    <row r="174" spans="1:5" ht="13.5" customHeight="1" x14ac:dyDescent="0.4">
      <c r="A174" s="72"/>
      <c r="B174" s="67"/>
      <c r="C174" s="4" t="s">
        <v>438</v>
      </c>
      <c r="D174" s="5">
        <v>18150</v>
      </c>
      <c r="E174" s="18" t="s">
        <v>512</v>
      </c>
    </row>
    <row r="175" spans="1:5" ht="13.5" customHeight="1" x14ac:dyDescent="0.4">
      <c r="A175" s="72"/>
      <c r="B175" s="67"/>
      <c r="C175" s="4" t="s">
        <v>439</v>
      </c>
      <c r="D175" s="5">
        <v>52250</v>
      </c>
      <c r="E175" s="18" t="s">
        <v>512</v>
      </c>
    </row>
    <row r="176" spans="1:5" ht="13.5" customHeight="1" x14ac:dyDescent="0.4">
      <c r="A176" s="72"/>
      <c r="B176" s="67"/>
      <c r="C176" s="4" t="s">
        <v>110</v>
      </c>
      <c r="D176" s="5">
        <v>33000</v>
      </c>
      <c r="E176" s="18"/>
    </row>
    <row r="177" spans="1:5" ht="13.5" customHeight="1" x14ac:dyDescent="0.4">
      <c r="A177" s="72"/>
      <c r="B177" s="67"/>
      <c r="C177" s="4" t="s">
        <v>115</v>
      </c>
      <c r="D177" s="5">
        <v>242000</v>
      </c>
      <c r="E177" s="18" t="s">
        <v>512</v>
      </c>
    </row>
    <row r="178" spans="1:5" ht="13.5" customHeight="1" x14ac:dyDescent="0.4">
      <c r="A178" s="72"/>
      <c r="B178" s="67"/>
      <c r="C178" s="4" t="s">
        <v>417</v>
      </c>
      <c r="D178" s="5">
        <v>79200</v>
      </c>
      <c r="E178" s="18" t="s">
        <v>512</v>
      </c>
    </row>
    <row r="179" spans="1:5" ht="13.5" customHeight="1" x14ac:dyDescent="0.4">
      <c r="A179" s="72"/>
      <c r="B179" s="67"/>
      <c r="C179" s="4" t="s">
        <v>368</v>
      </c>
      <c r="D179" s="5">
        <v>117700</v>
      </c>
      <c r="E179" s="18" t="s">
        <v>512</v>
      </c>
    </row>
    <row r="180" spans="1:5" ht="13.5" customHeight="1" x14ac:dyDescent="0.4">
      <c r="A180" s="72"/>
      <c r="B180" s="67"/>
      <c r="C180" s="15" t="s">
        <v>376</v>
      </c>
      <c r="D180" s="16">
        <v>352000</v>
      </c>
      <c r="E180" s="28" t="s">
        <v>512</v>
      </c>
    </row>
    <row r="181" spans="1:5" ht="13.5" customHeight="1" x14ac:dyDescent="0.4">
      <c r="A181" s="72"/>
      <c r="B181" s="68"/>
      <c r="C181" s="38">
        <f>+COUNTA(C158:C180)</f>
        <v>23</v>
      </c>
      <c r="D181" s="39">
        <f>+SUM(D158:D180)</f>
        <v>1368784</v>
      </c>
      <c r="E181" s="40">
        <f>+SUMIF(E158:E180,"市内",D158:D180)</f>
        <v>1335784</v>
      </c>
    </row>
    <row r="182" spans="1:5" ht="13.5" customHeight="1" x14ac:dyDescent="0.4">
      <c r="A182" s="72"/>
      <c r="B182" s="66" t="s">
        <v>477</v>
      </c>
      <c r="C182" s="9" t="s">
        <v>4</v>
      </c>
      <c r="D182" s="10">
        <v>70290</v>
      </c>
      <c r="E182" s="29" t="s">
        <v>512</v>
      </c>
    </row>
    <row r="183" spans="1:5" ht="13.5" customHeight="1" x14ac:dyDescent="0.4">
      <c r="A183" s="72"/>
      <c r="B183" s="67"/>
      <c r="C183" s="4" t="s">
        <v>38</v>
      </c>
      <c r="D183" s="5">
        <v>8250</v>
      </c>
      <c r="E183" s="18" t="s">
        <v>512</v>
      </c>
    </row>
    <row r="184" spans="1:5" ht="13.5" customHeight="1" x14ac:dyDescent="0.4">
      <c r="A184" s="72"/>
      <c r="B184" s="67"/>
      <c r="C184" s="4" t="s">
        <v>59</v>
      </c>
      <c r="D184" s="5">
        <v>41140</v>
      </c>
      <c r="E184" s="18" t="s">
        <v>512</v>
      </c>
    </row>
    <row r="185" spans="1:5" ht="13.5" customHeight="1" x14ac:dyDescent="0.4">
      <c r="A185" s="72"/>
      <c r="B185" s="67"/>
      <c r="C185" s="4" t="s">
        <v>403</v>
      </c>
      <c r="D185" s="5">
        <v>57574</v>
      </c>
      <c r="E185" s="18" t="s">
        <v>512</v>
      </c>
    </row>
    <row r="186" spans="1:5" ht="13.5" customHeight="1" x14ac:dyDescent="0.4">
      <c r="A186" s="72"/>
      <c r="B186" s="67"/>
      <c r="C186" s="4" t="s">
        <v>6</v>
      </c>
      <c r="D186" s="5">
        <v>17600</v>
      </c>
      <c r="E186" s="18" t="s">
        <v>512</v>
      </c>
    </row>
    <row r="187" spans="1:5" ht="13.5" customHeight="1" x14ac:dyDescent="0.4">
      <c r="A187" s="72"/>
      <c r="B187" s="67"/>
      <c r="C187" s="4" t="s">
        <v>442</v>
      </c>
      <c r="D187" s="5">
        <v>419100</v>
      </c>
      <c r="E187" s="18" t="s">
        <v>512</v>
      </c>
    </row>
    <row r="188" spans="1:5" ht="13.5" customHeight="1" x14ac:dyDescent="0.4">
      <c r="A188" s="72"/>
      <c r="B188" s="67"/>
      <c r="C188" s="4" t="s">
        <v>6</v>
      </c>
      <c r="D188" s="5">
        <v>7920</v>
      </c>
      <c r="E188" s="18" t="s">
        <v>512</v>
      </c>
    </row>
    <row r="189" spans="1:5" ht="13.5" customHeight="1" x14ac:dyDescent="0.4">
      <c r="A189" s="72"/>
      <c r="B189" s="67"/>
      <c r="C189" s="4" t="s">
        <v>135</v>
      </c>
      <c r="D189" s="5">
        <v>170940</v>
      </c>
      <c r="E189" s="18" t="s">
        <v>512</v>
      </c>
    </row>
    <row r="190" spans="1:5" ht="13.5" customHeight="1" x14ac:dyDescent="0.4">
      <c r="A190" s="72"/>
      <c r="B190" s="67"/>
      <c r="C190" s="4" t="s">
        <v>11</v>
      </c>
      <c r="D190" s="5">
        <v>97900</v>
      </c>
      <c r="E190" s="18" t="s">
        <v>512</v>
      </c>
    </row>
    <row r="191" spans="1:5" ht="13.5" customHeight="1" x14ac:dyDescent="0.4">
      <c r="A191" s="72"/>
      <c r="B191" s="67"/>
      <c r="C191" s="15" t="s">
        <v>260</v>
      </c>
      <c r="D191" s="16">
        <v>80300</v>
      </c>
      <c r="E191" s="28"/>
    </row>
    <row r="192" spans="1:5" ht="13.5" customHeight="1" x14ac:dyDescent="0.4">
      <c r="A192" s="72"/>
      <c r="B192" s="68"/>
      <c r="C192" s="38">
        <f>+COUNTA(C182:C191)</f>
        <v>10</v>
      </c>
      <c r="D192" s="39">
        <f>+SUM(D182:D191)</f>
        <v>971014</v>
      </c>
      <c r="E192" s="40">
        <f>+SUMIF(E182:E191,"市内",D182:D191)</f>
        <v>890714</v>
      </c>
    </row>
    <row r="193" spans="1:5" ht="13.5" customHeight="1" x14ac:dyDescent="0.4">
      <c r="A193" s="72"/>
      <c r="B193" s="66" t="s">
        <v>501</v>
      </c>
      <c r="C193" s="9" t="s">
        <v>114</v>
      </c>
      <c r="D193" s="10">
        <v>30800</v>
      </c>
      <c r="E193" s="29" t="s">
        <v>512</v>
      </c>
    </row>
    <row r="194" spans="1:5" ht="13.5" customHeight="1" x14ac:dyDescent="0.4">
      <c r="A194" s="72"/>
      <c r="B194" s="67"/>
      <c r="C194" s="4" t="s">
        <v>180</v>
      </c>
      <c r="D194" s="5">
        <v>40095</v>
      </c>
      <c r="E194" s="18" t="s">
        <v>512</v>
      </c>
    </row>
    <row r="195" spans="1:5" ht="13.5" customHeight="1" x14ac:dyDescent="0.4">
      <c r="A195" s="72"/>
      <c r="B195" s="67"/>
      <c r="C195" s="4" t="s">
        <v>268</v>
      </c>
      <c r="D195" s="5">
        <v>35200</v>
      </c>
      <c r="E195" s="18" t="s">
        <v>512</v>
      </c>
    </row>
    <row r="196" spans="1:5" ht="13.5" customHeight="1" x14ac:dyDescent="0.4">
      <c r="A196" s="72"/>
      <c r="B196" s="67"/>
      <c r="C196" s="4" t="s">
        <v>338</v>
      </c>
      <c r="D196" s="5">
        <v>45980</v>
      </c>
      <c r="E196" s="18" t="s">
        <v>512</v>
      </c>
    </row>
    <row r="197" spans="1:5" ht="13.5" customHeight="1" x14ac:dyDescent="0.4">
      <c r="A197" s="72"/>
      <c r="B197" s="67"/>
      <c r="C197" s="15" t="s">
        <v>387</v>
      </c>
      <c r="D197" s="16">
        <v>27500</v>
      </c>
      <c r="E197" s="28" t="s">
        <v>512</v>
      </c>
    </row>
    <row r="198" spans="1:5" ht="13.5" customHeight="1" x14ac:dyDescent="0.4">
      <c r="A198" s="72"/>
      <c r="B198" s="68"/>
      <c r="C198" s="38">
        <f>+COUNTA(C193:C197)</f>
        <v>5</v>
      </c>
      <c r="D198" s="39">
        <f>+SUM(,D193:D197)</f>
        <v>179575</v>
      </c>
      <c r="E198" s="40">
        <f>+SUMIF(E193:E197,"市内",D193:D197)</f>
        <v>179575</v>
      </c>
    </row>
    <row r="199" spans="1:5" ht="13.5" customHeight="1" x14ac:dyDescent="0.4">
      <c r="A199" s="72"/>
      <c r="B199" s="67" t="s">
        <v>482</v>
      </c>
      <c r="C199" s="9" t="s">
        <v>126</v>
      </c>
      <c r="D199" s="10">
        <v>13310</v>
      </c>
      <c r="E199" s="29" t="s">
        <v>512</v>
      </c>
    </row>
    <row r="200" spans="1:5" ht="13.5" customHeight="1" x14ac:dyDescent="0.4">
      <c r="A200" s="72"/>
      <c r="B200" s="67"/>
      <c r="C200" s="4" t="s">
        <v>177</v>
      </c>
      <c r="D200" s="5">
        <v>36344</v>
      </c>
      <c r="E200" s="18" t="s">
        <v>512</v>
      </c>
    </row>
    <row r="201" spans="1:5" ht="13.5" customHeight="1" x14ac:dyDescent="0.4">
      <c r="A201" s="72"/>
      <c r="B201" s="67"/>
      <c r="C201" s="4" t="s">
        <v>189</v>
      </c>
      <c r="D201" s="5">
        <v>27170</v>
      </c>
      <c r="E201" s="18" t="s">
        <v>512</v>
      </c>
    </row>
    <row r="202" spans="1:5" ht="13.5" customHeight="1" x14ac:dyDescent="0.4">
      <c r="A202" s="72"/>
      <c r="B202" s="67"/>
      <c r="C202" s="4" t="s">
        <v>206</v>
      </c>
      <c r="D202" s="5">
        <v>46640</v>
      </c>
      <c r="E202" s="18" t="s">
        <v>512</v>
      </c>
    </row>
    <row r="203" spans="1:5" ht="13.5" customHeight="1" x14ac:dyDescent="0.4">
      <c r="A203" s="72"/>
      <c r="B203" s="67"/>
      <c r="C203" s="4" t="s">
        <v>207</v>
      </c>
      <c r="D203" s="5">
        <v>46640</v>
      </c>
      <c r="E203" s="18" t="s">
        <v>512</v>
      </c>
    </row>
    <row r="204" spans="1:5" ht="13.5" customHeight="1" x14ac:dyDescent="0.4">
      <c r="A204" s="72"/>
      <c r="B204" s="67"/>
      <c r="C204" s="4" t="s">
        <v>219</v>
      </c>
      <c r="D204" s="5">
        <v>81400</v>
      </c>
      <c r="E204" s="18"/>
    </row>
    <row r="205" spans="1:5" ht="13.5" customHeight="1" x14ac:dyDescent="0.4">
      <c r="A205" s="72"/>
      <c r="B205" s="67"/>
      <c r="C205" s="4" t="s">
        <v>328</v>
      </c>
      <c r="D205" s="5">
        <v>18480</v>
      </c>
      <c r="E205" s="18" t="s">
        <v>512</v>
      </c>
    </row>
    <row r="206" spans="1:5" ht="13.5" customHeight="1" x14ac:dyDescent="0.4">
      <c r="A206" s="72"/>
      <c r="B206" s="67"/>
      <c r="C206" s="4" t="s">
        <v>330</v>
      </c>
      <c r="D206" s="5">
        <v>20828</v>
      </c>
      <c r="E206" s="18" t="s">
        <v>512</v>
      </c>
    </row>
    <row r="207" spans="1:5" ht="13.5" customHeight="1" x14ac:dyDescent="0.4">
      <c r="A207" s="72"/>
      <c r="B207" s="67"/>
      <c r="C207" s="4" t="s">
        <v>331</v>
      </c>
      <c r="D207" s="5">
        <v>9900</v>
      </c>
      <c r="E207" s="18" t="s">
        <v>512</v>
      </c>
    </row>
    <row r="208" spans="1:5" ht="13.5" customHeight="1" x14ac:dyDescent="0.4">
      <c r="A208" s="72"/>
      <c r="B208" s="67"/>
      <c r="C208" s="4" t="s">
        <v>340</v>
      </c>
      <c r="D208" s="5">
        <v>13200</v>
      </c>
      <c r="E208" s="18" t="s">
        <v>512</v>
      </c>
    </row>
    <row r="209" spans="1:5" ht="13.5" customHeight="1" x14ac:dyDescent="0.4">
      <c r="A209" s="72"/>
      <c r="B209" s="67"/>
      <c r="C209" s="4" t="s">
        <v>349</v>
      </c>
      <c r="D209" s="5">
        <v>7700</v>
      </c>
      <c r="E209" s="18" t="s">
        <v>512</v>
      </c>
    </row>
    <row r="210" spans="1:5" ht="13.5" customHeight="1" x14ac:dyDescent="0.4">
      <c r="A210" s="72"/>
      <c r="B210" s="67"/>
      <c r="C210" s="4" t="s">
        <v>423</v>
      </c>
      <c r="D210" s="5">
        <v>12100</v>
      </c>
      <c r="E210" s="18" t="s">
        <v>512</v>
      </c>
    </row>
    <row r="211" spans="1:5" ht="13.5" customHeight="1" x14ac:dyDescent="0.4">
      <c r="A211" s="72"/>
      <c r="B211" s="67"/>
      <c r="C211" s="4" t="s">
        <v>69</v>
      </c>
      <c r="D211" s="5">
        <v>337700</v>
      </c>
      <c r="E211" s="18" t="s">
        <v>512</v>
      </c>
    </row>
    <row r="212" spans="1:5" ht="13.5" customHeight="1" x14ac:dyDescent="0.4">
      <c r="A212" s="72"/>
      <c r="B212" s="67"/>
      <c r="C212" s="4" t="s">
        <v>367</v>
      </c>
      <c r="D212" s="5">
        <v>14850</v>
      </c>
      <c r="E212" s="18" t="s">
        <v>512</v>
      </c>
    </row>
    <row r="213" spans="1:5" ht="13.5" customHeight="1" x14ac:dyDescent="0.4">
      <c r="A213" s="72"/>
      <c r="B213" s="67"/>
      <c r="C213" s="4" t="s">
        <v>69</v>
      </c>
      <c r="D213" s="5">
        <v>113300</v>
      </c>
      <c r="E213" s="18" t="s">
        <v>512</v>
      </c>
    </row>
    <row r="214" spans="1:5" ht="13.5" customHeight="1" x14ac:dyDescent="0.4">
      <c r="A214" s="72"/>
      <c r="B214" s="67"/>
      <c r="C214" s="4" t="s">
        <v>324</v>
      </c>
      <c r="D214" s="5">
        <v>438240</v>
      </c>
      <c r="E214" s="18" t="s">
        <v>512</v>
      </c>
    </row>
    <row r="215" spans="1:5" ht="13.5" customHeight="1" x14ac:dyDescent="0.4">
      <c r="A215" s="72"/>
      <c r="B215" s="67"/>
      <c r="C215" s="4" t="s">
        <v>433</v>
      </c>
      <c r="D215" s="5">
        <v>92620</v>
      </c>
      <c r="E215" s="18" t="s">
        <v>512</v>
      </c>
    </row>
    <row r="216" spans="1:5" ht="13.5" customHeight="1" x14ac:dyDescent="0.4">
      <c r="A216" s="72"/>
      <c r="B216" s="67"/>
      <c r="C216" s="4" t="s">
        <v>216</v>
      </c>
      <c r="D216" s="5">
        <v>96250</v>
      </c>
      <c r="E216" s="18" t="s">
        <v>512</v>
      </c>
    </row>
    <row r="217" spans="1:5" ht="13.5" customHeight="1" x14ac:dyDescent="0.4">
      <c r="A217" s="72"/>
      <c r="B217" s="67"/>
      <c r="C217" s="15" t="s">
        <v>213</v>
      </c>
      <c r="D217" s="16">
        <v>354750</v>
      </c>
      <c r="E217" s="28" t="s">
        <v>512</v>
      </c>
    </row>
    <row r="218" spans="1:5" ht="13.5" customHeight="1" x14ac:dyDescent="0.4">
      <c r="A218" s="72"/>
      <c r="B218" s="67"/>
      <c r="C218" s="38">
        <f>+COUNTA(C199:C217)</f>
        <v>19</v>
      </c>
      <c r="D218" s="39">
        <f>+SUM(D199:D217)</f>
        <v>1781422</v>
      </c>
      <c r="E218" s="40">
        <f>+SUMIF(E199:E217,"市内",D199:D217)</f>
        <v>1700022</v>
      </c>
    </row>
    <row r="219" spans="1:5" ht="13.5" customHeight="1" x14ac:dyDescent="0.4">
      <c r="A219" s="72"/>
      <c r="B219" s="66" t="s">
        <v>504</v>
      </c>
      <c r="C219" s="9" t="s">
        <v>64</v>
      </c>
      <c r="D219" s="10">
        <v>10340</v>
      </c>
      <c r="E219" s="29" t="s">
        <v>512</v>
      </c>
    </row>
    <row r="220" spans="1:5" ht="13.5" customHeight="1" x14ac:dyDescent="0.4">
      <c r="A220" s="72"/>
      <c r="B220" s="67"/>
      <c r="C220" s="4" t="s">
        <v>347</v>
      </c>
      <c r="D220" s="5">
        <v>7150</v>
      </c>
      <c r="E220" s="18" t="s">
        <v>512</v>
      </c>
    </row>
    <row r="221" spans="1:5" ht="13.5" customHeight="1" x14ac:dyDescent="0.4">
      <c r="A221" s="72"/>
      <c r="B221" s="67"/>
      <c r="C221" s="4" t="s">
        <v>390</v>
      </c>
      <c r="D221" s="5">
        <v>36300</v>
      </c>
      <c r="E221" s="18" t="s">
        <v>512</v>
      </c>
    </row>
    <row r="222" spans="1:5" ht="13.5" customHeight="1" x14ac:dyDescent="0.4">
      <c r="A222" s="72"/>
      <c r="B222" s="67"/>
      <c r="C222" s="4" t="s">
        <v>411</v>
      </c>
      <c r="D222" s="5">
        <v>30800</v>
      </c>
      <c r="E222" s="18" t="s">
        <v>512</v>
      </c>
    </row>
    <row r="223" spans="1:5" ht="13.5" customHeight="1" x14ac:dyDescent="0.4">
      <c r="A223" s="72"/>
      <c r="B223" s="67"/>
      <c r="C223" s="15" t="s">
        <v>7</v>
      </c>
      <c r="D223" s="16">
        <v>39930</v>
      </c>
      <c r="E223" s="28" t="s">
        <v>512</v>
      </c>
    </row>
    <row r="224" spans="1:5" ht="13.5" customHeight="1" x14ac:dyDescent="0.4">
      <c r="A224" s="72"/>
      <c r="B224" s="68"/>
      <c r="C224" s="38">
        <f>+COUNTA(C219:C223)</f>
        <v>5</v>
      </c>
      <c r="D224" s="39">
        <f>+SUM(,D219:D223)</f>
        <v>124520</v>
      </c>
      <c r="E224" s="40">
        <f>+SUMIF(E219:E223,"市内",D219:D223)</f>
        <v>124520</v>
      </c>
    </row>
    <row r="225" spans="1:5" ht="13.5" customHeight="1" x14ac:dyDescent="0.4">
      <c r="A225" s="72"/>
      <c r="B225" s="66" t="s">
        <v>483</v>
      </c>
      <c r="C225" s="9" t="s">
        <v>104</v>
      </c>
      <c r="D225" s="10">
        <v>9130</v>
      </c>
      <c r="E225" s="29" t="s">
        <v>512</v>
      </c>
    </row>
    <row r="226" spans="1:5" ht="13.5" customHeight="1" x14ac:dyDescent="0.4">
      <c r="A226" s="72"/>
      <c r="B226" s="67"/>
      <c r="C226" s="4" t="s">
        <v>166</v>
      </c>
      <c r="D226" s="5">
        <v>99000</v>
      </c>
      <c r="E226" s="18"/>
    </row>
    <row r="227" spans="1:5" ht="13.5" customHeight="1" x14ac:dyDescent="0.4">
      <c r="A227" s="72"/>
      <c r="B227" s="67"/>
      <c r="C227" s="4" t="s">
        <v>196</v>
      </c>
      <c r="D227" s="5">
        <v>47817</v>
      </c>
      <c r="E227" s="18" t="s">
        <v>512</v>
      </c>
    </row>
    <row r="228" spans="1:5" ht="13.5" customHeight="1" x14ac:dyDescent="0.4">
      <c r="A228" s="72"/>
      <c r="B228" s="67"/>
      <c r="C228" s="4" t="s">
        <v>200</v>
      </c>
      <c r="D228" s="5">
        <v>19580</v>
      </c>
      <c r="E228" s="18" t="s">
        <v>512</v>
      </c>
    </row>
    <row r="229" spans="1:5" ht="13.5" customHeight="1" x14ac:dyDescent="0.4">
      <c r="A229" s="72"/>
      <c r="B229" s="67"/>
      <c r="C229" s="4" t="s">
        <v>234</v>
      </c>
      <c r="D229" s="5">
        <v>64900</v>
      </c>
      <c r="E229" s="18"/>
    </row>
    <row r="230" spans="1:5" ht="13.5" customHeight="1" x14ac:dyDescent="0.4">
      <c r="A230" s="72"/>
      <c r="B230" s="67"/>
      <c r="C230" s="4" t="s">
        <v>274</v>
      </c>
      <c r="D230" s="5">
        <v>24970</v>
      </c>
      <c r="E230" s="18" t="s">
        <v>512</v>
      </c>
    </row>
    <row r="231" spans="1:5" ht="13.5" customHeight="1" x14ac:dyDescent="0.4">
      <c r="A231" s="72"/>
      <c r="B231" s="67"/>
      <c r="C231" s="4" t="s">
        <v>426</v>
      </c>
      <c r="D231" s="5">
        <v>11880</v>
      </c>
      <c r="E231" s="18" t="s">
        <v>512</v>
      </c>
    </row>
    <row r="232" spans="1:5" ht="13.5" customHeight="1" x14ac:dyDescent="0.4">
      <c r="A232" s="72"/>
      <c r="B232" s="67"/>
      <c r="C232" s="4" t="s">
        <v>185</v>
      </c>
      <c r="D232" s="5">
        <v>299640</v>
      </c>
      <c r="E232" s="18" t="s">
        <v>512</v>
      </c>
    </row>
    <row r="233" spans="1:5" ht="13.5" customHeight="1" x14ac:dyDescent="0.4">
      <c r="A233" s="72"/>
      <c r="B233" s="67"/>
      <c r="C233" s="4" t="s">
        <v>434</v>
      </c>
      <c r="D233" s="5">
        <v>235730</v>
      </c>
      <c r="E233" s="18" t="s">
        <v>512</v>
      </c>
    </row>
    <row r="234" spans="1:5" ht="13.5" customHeight="1" x14ac:dyDescent="0.4">
      <c r="A234" s="72"/>
      <c r="B234" s="67"/>
      <c r="C234" s="4" t="s">
        <v>371</v>
      </c>
      <c r="D234" s="5">
        <v>127600</v>
      </c>
      <c r="E234" s="18" t="s">
        <v>512</v>
      </c>
    </row>
    <row r="235" spans="1:5" ht="13.5" customHeight="1" x14ac:dyDescent="0.4">
      <c r="A235" s="72"/>
      <c r="B235" s="67"/>
      <c r="C235" s="4" t="s">
        <v>167</v>
      </c>
      <c r="D235" s="5">
        <v>84700</v>
      </c>
      <c r="E235" s="18" t="s">
        <v>512</v>
      </c>
    </row>
    <row r="236" spans="1:5" ht="13.5" customHeight="1" x14ac:dyDescent="0.4">
      <c r="A236" s="72"/>
      <c r="B236" s="67"/>
      <c r="C236" s="4" t="s">
        <v>329</v>
      </c>
      <c r="D236" s="5">
        <v>129800</v>
      </c>
      <c r="E236" s="18"/>
    </row>
    <row r="237" spans="1:5" ht="13.5" customHeight="1" x14ac:dyDescent="0.4">
      <c r="A237" s="72"/>
      <c r="B237" s="67"/>
      <c r="C237" s="4" t="s">
        <v>218</v>
      </c>
      <c r="D237" s="5">
        <v>154000</v>
      </c>
      <c r="E237" s="18" t="s">
        <v>512</v>
      </c>
    </row>
    <row r="238" spans="1:5" ht="13.5" customHeight="1" x14ac:dyDescent="0.4">
      <c r="A238" s="72"/>
      <c r="B238" s="67"/>
      <c r="C238" s="4" t="s">
        <v>285</v>
      </c>
      <c r="D238" s="5">
        <v>39226</v>
      </c>
      <c r="E238" s="18" t="s">
        <v>512</v>
      </c>
    </row>
    <row r="239" spans="1:5" ht="13.5" customHeight="1" x14ac:dyDescent="0.4">
      <c r="A239" s="72"/>
      <c r="B239" s="67"/>
      <c r="C239" s="15" t="s">
        <v>233</v>
      </c>
      <c r="D239" s="16">
        <v>297935</v>
      </c>
      <c r="E239" s="28" t="s">
        <v>512</v>
      </c>
    </row>
    <row r="240" spans="1:5" ht="13.5" customHeight="1" x14ac:dyDescent="0.4">
      <c r="A240" s="72"/>
      <c r="B240" s="68"/>
      <c r="C240" s="38">
        <f>+COUNTA(C225:C239)</f>
        <v>15</v>
      </c>
      <c r="D240" s="39">
        <f>+SUM(D225:D239)</f>
        <v>1645908</v>
      </c>
      <c r="E240" s="40">
        <f>+SUMIF(E225:E239,"市内",D225:D239)</f>
        <v>1352208</v>
      </c>
    </row>
    <row r="241" spans="1:5" ht="13.5" customHeight="1" x14ac:dyDescent="0.4">
      <c r="A241" s="72"/>
      <c r="B241" s="66" t="s">
        <v>502</v>
      </c>
      <c r="C241" s="9" t="s">
        <v>56</v>
      </c>
      <c r="D241" s="10">
        <v>37180</v>
      </c>
      <c r="E241" s="29" t="s">
        <v>512</v>
      </c>
    </row>
    <row r="242" spans="1:5" ht="13.5" customHeight="1" x14ac:dyDescent="0.4">
      <c r="A242" s="72"/>
      <c r="B242" s="67"/>
      <c r="C242" s="4" t="s">
        <v>109</v>
      </c>
      <c r="D242" s="5">
        <v>10450</v>
      </c>
      <c r="E242" s="18" t="s">
        <v>512</v>
      </c>
    </row>
    <row r="243" spans="1:5" ht="13.5" customHeight="1" x14ac:dyDescent="0.4">
      <c r="A243" s="72"/>
      <c r="B243" s="67"/>
      <c r="C243" s="4" t="s">
        <v>227</v>
      </c>
      <c r="D243" s="5">
        <v>23320</v>
      </c>
      <c r="E243" s="18" t="s">
        <v>512</v>
      </c>
    </row>
    <row r="244" spans="1:5" ht="13.5" customHeight="1" x14ac:dyDescent="0.4">
      <c r="A244" s="72"/>
      <c r="B244" s="67"/>
      <c r="C244" s="4" t="s">
        <v>228</v>
      </c>
      <c r="D244" s="5">
        <v>33660</v>
      </c>
      <c r="E244" s="18" t="s">
        <v>512</v>
      </c>
    </row>
    <row r="245" spans="1:5" ht="13.5" customHeight="1" x14ac:dyDescent="0.4">
      <c r="A245" s="72"/>
      <c r="B245" s="67"/>
      <c r="C245" s="4" t="s">
        <v>256</v>
      </c>
      <c r="D245" s="5">
        <v>5720</v>
      </c>
      <c r="E245" s="18" t="s">
        <v>512</v>
      </c>
    </row>
    <row r="246" spans="1:5" ht="13.5" customHeight="1" x14ac:dyDescent="0.4">
      <c r="A246" s="72"/>
      <c r="B246" s="67"/>
      <c r="C246" s="4" t="s">
        <v>257</v>
      </c>
      <c r="D246" s="5">
        <v>14278</v>
      </c>
      <c r="E246" s="18" t="s">
        <v>512</v>
      </c>
    </row>
    <row r="247" spans="1:5" ht="13.5" customHeight="1" x14ac:dyDescent="0.4">
      <c r="A247" s="72"/>
      <c r="B247" s="67"/>
      <c r="C247" s="4" t="s">
        <v>269</v>
      </c>
      <c r="D247" s="5">
        <v>21560</v>
      </c>
      <c r="E247" s="18" t="s">
        <v>512</v>
      </c>
    </row>
    <row r="248" spans="1:5" ht="13.5" customHeight="1" x14ac:dyDescent="0.4">
      <c r="A248" s="72"/>
      <c r="B248" s="67"/>
      <c r="C248" s="4" t="s">
        <v>303</v>
      </c>
      <c r="D248" s="5">
        <v>5500</v>
      </c>
      <c r="E248" s="18" t="s">
        <v>512</v>
      </c>
    </row>
    <row r="249" spans="1:5" ht="13.5" customHeight="1" x14ac:dyDescent="0.4">
      <c r="A249" s="72"/>
      <c r="B249" s="67"/>
      <c r="C249" s="4" t="s">
        <v>410</v>
      </c>
      <c r="D249" s="5">
        <v>13409</v>
      </c>
      <c r="E249" s="18" t="s">
        <v>512</v>
      </c>
    </row>
    <row r="250" spans="1:5" ht="13.5" customHeight="1" x14ac:dyDescent="0.4">
      <c r="A250" s="72"/>
      <c r="B250" s="67"/>
      <c r="C250" s="4" t="s">
        <v>446</v>
      </c>
      <c r="D250" s="5">
        <v>5500</v>
      </c>
      <c r="E250" s="18" t="s">
        <v>512</v>
      </c>
    </row>
    <row r="251" spans="1:5" ht="13.5" customHeight="1" x14ac:dyDescent="0.4">
      <c r="A251" s="72"/>
      <c r="B251" s="67"/>
      <c r="C251" s="4" t="s">
        <v>80</v>
      </c>
      <c r="D251" s="5">
        <v>434500</v>
      </c>
      <c r="E251" s="18"/>
    </row>
    <row r="252" spans="1:5" ht="13.5" customHeight="1" x14ac:dyDescent="0.4">
      <c r="A252" s="72"/>
      <c r="B252" s="67"/>
      <c r="C252" s="4" t="s">
        <v>435</v>
      </c>
      <c r="D252" s="5">
        <v>92620</v>
      </c>
      <c r="E252" s="18" t="s">
        <v>512</v>
      </c>
    </row>
    <row r="253" spans="1:5" ht="13.5" customHeight="1" x14ac:dyDescent="0.4">
      <c r="A253" s="72"/>
      <c r="B253" s="67"/>
      <c r="C253" s="15" t="s">
        <v>449</v>
      </c>
      <c r="D253" s="16">
        <v>552200</v>
      </c>
      <c r="E253" s="28" t="s">
        <v>512</v>
      </c>
    </row>
    <row r="254" spans="1:5" ht="13.5" customHeight="1" x14ac:dyDescent="0.4">
      <c r="A254" s="72"/>
      <c r="B254" s="68"/>
      <c r="C254" s="38">
        <f>+COUNTA(C241:C253)</f>
        <v>13</v>
      </c>
      <c r="D254" s="39">
        <f>+SUM(D241:D253)</f>
        <v>1249897</v>
      </c>
      <c r="E254" s="40">
        <f>+SUMIF(E241:E253,"市内",D241:D253)</f>
        <v>815397</v>
      </c>
    </row>
    <row r="255" spans="1:5" ht="13.5" customHeight="1" x14ac:dyDescent="0.4">
      <c r="A255" s="72"/>
      <c r="B255" s="66" t="s">
        <v>505</v>
      </c>
      <c r="C255" s="9" t="s">
        <v>90</v>
      </c>
      <c r="D255" s="10">
        <v>8800</v>
      </c>
      <c r="E255" s="29" t="s">
        <v>512</v>
      </c>
    </row>
    <row r="256" spans="1:5" ht="13.5" customHeight="1" x14ac:dyDescent="0.4">
      <c r="A256" s="72"/>
      <c r="B256" s="67"/>
      <c r="C256" s="4" t="s">
        <v>116</v>
      </c>
      <c r="D256" s="5">
        <v>8250</v>
      </c>
      <c r="E256" s="18" t="s">
        <v>512</v>
      </c>
    </row>
    <row r="257" spans="1:5" ht="13.5" customHeight="1" x14ac:dyDescent="0.4">
      <c r="A257" s="72"/>
      <c r="B257" s="67"/>
      <c r="C257" s="4" t="s">
        <v>117</v>
      </c>
      <c r="D257" s="5">
        <v>6600</v>
      </c>
      <c r="E257" s="18" t="s">
        <v>512</v>
      </c>
    </row>
    <row r="258" spans="1:5" ht="13.5" customHeight="1" x14ac:dyDescent="0.4">
      <c r="A258" s="72"/>
      <c r="B258" s="67"/>
      <c r="C258" s="4" t="s">
        <v>133</v>
      </c>
      <c r="D258" s="5">
        <v>16500</v>
      </c>
      <c r="E258" s="18" t="s">
        <v>512</v>
      </c>
    </row>
    <row r="259" spans="1:5" ht="13.5" customHeight="1" x14ac:dyDescent="0.4">
      <c r="A259" s="72"/>
      <c r="B259" s="67"/>
      <c r="C259" s="4" t="s">
        <v>238</v>
      </c>
      <c r="D259" s="5">
        <v>5500</v>
      </c>
      <c r="E259" s="18" t="s">
        <v>512</v>
      </c>
    </row>
    <row r="260" spans="1:5" ht="13.5" customHeight="1" x14ac:dyDescent="0.4">
      <c r="A260" s="72"/>
      <c r="B260" s="67"/>
      <c r="C260" s="4" t="s">
        <v>251</v>
      </c>
      <c r="D260" s="5">
        <v>22550</v>
      </c>
      <c r="E260" s="18" t="s">
        <v>512</v>
      </c>
    </row>
    <row r="261" spans="1:5" ht="13.5" customHeight="1" x14ac:dyDescent="0.4">
      <c r="A261" s="72"/>
      <c r="B261" s="67"/>
      <c r="C261" s="4" t="s">
        <v>282</v>
      </c>
      <c r="D261" s="5">
        <v>73920</v>
      </c>
      <c r="E261" s="18" t="s">
        <v>512</v>
      </c>
    </row>
    <row r="262" spans="1:5" ht="13.5" customHeight="1" x14ac:dyDescent="0.4">
      <c r="A262" s="72"/>
      <c r="B262" s="67"/>
      <c r="C262" s="4" t="s">
        <v>286</v>
      </c>
      <c r="D262" s="5">
        <v>4950</v>
      </c>
      <c r="E262" s="18" t="s">
        <v>512</v>
      </c>
    </row>
    <row r="263" spans="1:5" ht="13.5" customHeight="1" x14ac:dyDescent="0.4">
      <c r="A263" s="72"/>
      <c r="B263" s="67"/>
      <c r="C263" s="4" t="s">
        <v>348</v>
      </c>
      <c r="D263" s="5">
        <v>36014</v>
      </c>
      <c r="E263" s="18" t="s">
        <v>512</v>
      </c>
    </row>
    <row r="264" spans="1:5" ht="13.5" customHeight="1" x14ac:dyDescent="0.4">
      <c r="A264" s="72"/>
      <c r="B264" s="67"/>
      <c r="C264" s="4" t="s">
        <v>355</v>
      </c>
      <c r="D264" s="5">
        <v>8118</v>
      </c>
      <c r="E264" s="18" t="s">
        <v>512</v>
      </c>
    </row>
    <row r="265" spans="1:5" ht="13.5" customHeight="1" x14ac:dyDescent="0.4">
      <c r="A265" s="72"/>
      <c r="B265" s="67"/>
      <c r="C265" s="4" t="s">
        <v>445</v>
      </c>
      <c r="D265" s="5">
        <v>14300</v>
      </c>
      <c r="E265" s="18" t="s">
        <v>512</v>
      </c>
    </row>
    <row r="266" spans="1:5" ht="13.5" customHeight="1" x14ac:dyDescent="0.4">
      <c r="A266" s="72"/>
      <c r="B266" s="67"/>
      <c r="C266" s="4" t="s">
        <v>252</v>
      </c>
      <c r="D266" s="5">
        <v>66000</v>
      </c>
      <c r="E266" s="18" t="s">
        <v>512</v>
      </c>
    </row>
    <row r="267" spans="1:5" ht="13.5" customHeight="1" x14ac:dyDescent="0.4">
      <c r="A267" s="72"/>
      <c r="B267" s="67"/>
      <c r="C267" s="4" t="s">
        <v>262</v>
      </c>
      <c r="D267" s="5">
        <v>80300</v>
      </c>
      <c r="E267" s="18"/>
    </row>
    <row r="268" spans="1:5" ht="13.5" customHeight="1" x14ac:dyDescent="0.4">
      <c r="A268" s="72"/>
      <c r="B268" s="67"/>
      <c r="C268" s="4" t="s">
        <v>375</v>
      </c>
      <c r="D268" s="5">
        <v>104170</v>
      </c>
      <c r="E268" s="18" t="s">
        <v>512</v>
      </c>
    </row>
    <row r="269" spans="1:5" ht="13.5" customHeight="1" x14ac:dyDescent="0.4">
      <c r="A269" s="72"/>
      <c r="B269" s="67"/>
      <c r="C269" s="4" t="s">
        <v>436</v>
      </c>
      <c r="D269" s="5">
        <v>7040</v>
      </c>
      <c r="E269" s="18" t="s">
        <v>512</v>
      </c>
    </row>
    <row r="270" spans="1:5" ht="13.5" customHeight="1" x14ac:dyDescent="0.4">
      <c r="A270" s="72"/>
      <c r="B270" s="67"/>
      <c r="C270" s="15" t="s">
        <v>427</v>
      </c>
      <c r="D270" s="16">
        <v>433950</v>
      </c>
      <c r="E270" s="28" t="s">
        <v>512</v>
      </c>
    </row>
    <row r="271" spans="1:5" ht="13.5" customHeight="1" x14ac:dyDescent="0.4">
      <c r="A271" s="72"/>
      <c r="B271" s="68"/>
      <c r="C271" s="38">
        <f>+COUNTA(C255:C270)</f>
        <v>16</v>
      </c>
      <c r="D271" s="39">
        <f>+SUM(,D255:D270)</f>
        <v>896962</v>
      </c>
      <c r="E271" s="40">
        <f>+SUMIF(E255:E270,"市内",D255:D270)</f>
        <v>816662</v>
      </c>
    </row>
    <row r="272" spans="1:5" ht="13.5" customHeight="1" x14ac:dyDescent="0.4">
      <c r="A272" s="72"/>
      <c r="B272" s="66" t="s">
        <v>481</v>
      </c>
      <c r="C272" s="9" t="s">
        <v>17</v>
      </c>
      <c r="D272" s="10">
        <v>35200</v>
      </c>
      <c r="E272" s="29" t="s">
        <v>512</v>
      </c>
    </row>
    <row r="273" spans="1:5" ht="13.5" customHeight="1" x14ac:dyDescent="0.4">
      <c r="A273" s="72"/>
      <c r="B273" s="67"/>
      <c r="C273" s="4" t="s">
        <v>51</v>
      </c>
      <c r="D273" s="5">
        <v>18260</v>
      </c>
      <c r="E273" s="18" t="s">
        <v>512</v>
      </c>
    </row>
    <row r="274" spans="1:5" ht="13.5" customHeight="1" x14ac:dyDescent="0.4">
      <c r="A274" s="72"/>
      <c r="B274" s="67"/>
      <c r="C274" s="4" t="s">
        <v>65</v>
      </c>
      <c r="D274" s="5">
        <v>9020</v>
      </c>
      <c r="E274" s="18" t="s">
        <v>512</v>
      </c>
    </row>
    <row r="275" spans="1:5" ht="13.5" customHeight="1" x14ac:dyDescent="0.4">
      <c r="A275" s="72"/>
      <c r="B275" s="67"/>
      <c r="C275" s="4" t="s">
        <v>66</v>
      </c>
      <c r="D275" s="5">
        <v>68200</v>
      </c>
      <c r="E275" s="18" t="s">
        <v>512</v>
      </c>
    </row>
    <row r="276" spans="1:5" ht="13.5" customHeight="1" x14ac:dyDescent="0.4">
      <c r="A276" s="72"/>
      <c r="B276" s="67"/>
      <c r="C276" s="4" t="s">
        <v>119</v>
      </c>
      <c r="D276" s="5">
        <v>5500</v>
      </c>
      <c r="E276" s="18" t="s">
        <v>512</v>
      </c>
    </row>
    <row r="277" spans="1:5" ht="13.5" customHeight="1" x14ac:dyDescent="0.4">
      <c r="A277" s="72"/>
      <c r="B277" s="67"/>
      <c r="C277" s="4" t="s">
        <v>192</v>
      </c>
      <c r="D277" s="5">
        <v>8800</v>
      </c>
      <c r="E277" s="18" t="s">
        <v>512</v>
      </c>
    </row>
    <row r="278" spans="1:5" ht="13.5" customHeight="1" x14ac:dyDescent="0.4">
      <c r="A278" s="72"/>
      <c r="B278" s="67"/>
      <c r="C278" s="4" t="s">
        <v>217</v>
      </c>
      <c r="D278" s="5">
        <v>13200</v>
      </c>
      <c r="E278" s="18" t="s">
        <v>512</v>
      </c>
    </row>
    <row r="279" spans="1:5" ht="13.5" customHeight="1" x14ac:dyDescent="0.4">
      <c r="A279" s="72"/>
      <c r="B279" s="67"/>
      <c r="C279" s="4" t="s">
        <v>250</v>
      </c>
      <c r="D279" s="5">
        <v>30030</v>
      </c>
      <c r="E279" s="18" t="s">
        <v>512</v>
      </c>
    </row>
    <row r="280" spans="1:5" ht="13.5" customHeight="1" x14ac:dyDescent="0.4">
      <c r="A280" s="72"/>
      <c r="B280" s="67"/>
      <c r="C280" s="4" t="s">
        <v>253</v>
      </c>
      <c r="D280" s="5">
        <v>37400</v>
      </c>
      <c r="E280" s="18" t="s">
        <v>512</v>
      </c>
    </row>
    <row r="281" spans="1:5" ht="13.5" customHeight="1" x14ac:dyDescent="0.4">
      <c r="A281" s="72"/>
      <c r="B281" s="67"/>
      <c r="C281" s="4" t="s">
        <v>281</v>
      </c>
      <c r="D281" s="5">
        <v>15400</v>
      </c>
      <c r="E281" s="18" t="s">
        <v>512</v>
      </c>
    </row>
    <row r="282" spans="1:5" ht="13.5" customHeight="1" x14ac:dyDescent="0.4">
      <c r="A282" s="72"/>
      <c r="B282" s="67"/>
      <c r="C282" s="4" t="s">
        <v>295</v>
      </c>
      <c r="D282" s="5">
        <v>7700</v>
      </c>
      <c r="E282" s="18" t="s">
        <v>512</v>
      </c>
    </row>
    <row r="283" spans="1:5" ht="13.5" customHeight="1" x14ac:dyDescent="0.4">
      <c r="A283" s="72"/>
      <c r="B283" s="67"/>
      <c r="C283" s="4" t="s">
        <v>296</v>
      </c>
      <c r="D283" s="5">
        <v>18370</v>
      </c>
      <c r="E283" s="18" t="s">
        <v>512</v>
      </c>
    </row>
    <row r="284" spans="1:5" ht="13.5" customHeight="1" x14ac:dyDescent="0.4">
      <c r="A284" s="72"/>
      <c r="B284" s="67"/>
      <c r="C284" s="4" t="s">
        <v>357</v>
      </c>
      <c r="D284" s="5">
        <v>22880</v>
      </c>
      <c r="E284" s="18" t="s">
        <v>512</v>
      </c>
    </row>
    <row r="285" spans="1:5" ht="13.5" customHeight="1" x14ac:dyDescent="0.4">
      <c r="A285" s="72"/>
      <c r="B285" s="67"/>
      <c r="C285" s="4" t="s">
        <v>378</v>
      </c>
      <c r="D285" s="5">
        <v>9800</v>
      </c>
      <c r="E285" s="18" t="s">
        <v>512</v>
      </c>
    </row>
    <row r="286" spans="1:5" ht="13.5" customHeight="1" x14ac:dyDescent="0.4">
      <c r="A286" s="72"/>
      <c r="B286" s="67"/>
      <c r="C286" s="4" t="s">
        <v>66</v>
      </c>
      <c r="D286" s="5">
        <v>46200</v>
      </c>
      <c r="E286" s="18" t="s">
        <v>512</v>
      </c>
    </row>
    <row r="287" spans="1:5" ht="13.5" customHeight="1" x14ac:dyDescent="0.4">
      <c r="A287" s="72"/>
      <c r="B287" s="67"/>
      <c r="C287" s="4" t="s">
        <v>415</v>
      </c>
      <c r="D287" s="5">
        <v>8668</v>
      </c>
      <c r="E287" s="18" t="s">
        <v>512</v>
      </c>
    </row>
    <row r="288" spans="1:5" ht="13.5" customHeight="1" x14ac:dyDescent="0.4">
      <c r="A288" s="72"/>
      <c r="B288" s="67"/>
      <c r="C288" s="4" t="s">
        <v>419</v>
      </c>
      <c r="D288" s="5">
        <v>69300</v>
      </c>
      <c r="E288" s="18" t="s">
        <v>512</v>
      </c>
    </row>
    <row r="289" spans="1:5" ht="13.5" customHeight="1" x14ac:dyDescent="0.4">
      <c r="A289" s="72"/>
      <c r="B289" s="67"/>
      <c r="C289" s="4" t="s">
        <v>428</v>
      </c>
      <c r="D289" s="5">
        <v>6534</v>
      </c>
      <c r="E289" s="18" t="s">
        <v>512</v>
      </c>
    </row>
    <row r="290" spans="1:5" ht="13.5" customHeight="1" x14ac:dyDescent="0.4">
      <c r="A290" s="72"/>
      <c r="B290" s="67"/>
      <c r="C290" s="4" t="s">
        <v>429</v>
      </c>
      <c r="D290" s="5">
        <v>16500</v>
      </c>
      <c r="E290" s="18" t="s">
        <v>512</v>
      </c>
    </row>
    <row r="291" spans="1:5" ht="13.5" customHeight="1" x14ac:dyDescent="0.4">
      <c r="A291" s="72"/>
      <c r="B291" s="67"/>
      <c r="C291" s="4" t="s">
        <v>461</v>
      </c>
      <c r="D291" s="5">
        <v>6600</v>
      </c>
      <c r="E291" s="18" t="s">
        <v>512</v>
      </c>
    </row>
    <row r="292" spans="1:5" ht="13.5" customHeight="1" x14ac:dyDescent="0.4">
      <c r="A292" s="72"/>
      <c r="B292" s="67"/>
      <c r="C292" s="4" t="s">
        <v>78</v>
      </c>
      <c r="D292" s="5">
        <v>107800</v>
      </c>
      <c r="E292" s="18" t="s">
        <v>512</v>
      </c>
    </row>
    <row r="293" spans="1:5" ht="13.5" customHeight="1" x14ac:dyDescent="0.4">
      <c r="A293" s="72"/>
      <c r="B293" s="67"/>
      <c r="C293" s="4" t="s">
        <v>169</v>
      </c>
      <c r="D293" s="5">
        <v>266200</v>
      </c>
      <c r="E293" s="18"/>
    </row>
    <row r="294" spans="1:5" ht="13.5" customHeight="1" x14ac:dyDescent="0.4">
      <c r="A294" s="72"/>
      <c r="B294" s="67"/>
      <c r="C294" s="4" t="s">
        <v>300</v>
      </c>
      <c r="D294" s="5">
        <v>482900</v>
      </c>
      <c r="E294" s="18" t="s">
        <v>512</v>
      </c>
    </row>
    <row r="295" spans="1:5" ht="13.5" customHeight="1" x14ac:dyDescent="0.4">
      <c r="A295" s="72"/>
      <c r="B295" s="67"/>
      <c r="C295" s="4" t="s">
        <v>369</v>
      </c>
      <c r="D295" s="5">
        <v>59400</v>
      </c>
      <c r="E295" s="18" t="s">
        <v>512</v>
      </c>
    </row>
    <row r="296" spans="1:5" ht="13.5" customHeight="1" x14ac:dyDescent="0.4">
      <c r="A296" s="72"/>
      <c r="B296" s="67"/>
      <c r="C296" s="4" t="s">
        <v>316</v>
      </c>
      <c r="D296" s="5">
        <v>166100</v>
      </c>
      <c r="E296" s="18" t="s">
        <v>512</v>
      </c>
    </row>
    <row r="297" spans="1:5" ht="13.5" customHeight="1" x14ac:dyDescent="0.4">
      <c r="A297" s="72"/>
      <c r="B297" s="67"/>
      <c r="C297" s="15" t="s">
        <v>334</v>
      </c>
      <c r="D297" s="16">
        <v>1298000</v>
      </c>
      <c r="E297" s="28"/>
    </row>
    <row r="298" spans="1:5" ht="13.5" customHeight="1" x14ac:dyDescent="0.4">
      <c r="A298" s="72"/>
      <c r="B298" s="68"/>
      <c r="C298" s="38">
        <f>+COUNTA(C272:C297)</f>
        <v>26</v>
      </c>
      <c r="D298" s="39">
        <f>+SUM(D272:D297)</f>
        <v>2833962</v>
      </c>
      <c r="E298" s="40">
        <f>+SUMIF(E272:E297,"市内",D272:D297)</f>
        <v>1269762</v>
      </c>
    </row>
    <row r="299" spans="1:5" ht="13.5" customHeight="1" x14ac:dyDescent="0.4">
      <c r="A299" s="72"/>
      <c r="B299" s="66" t="s">
        <v>484</v>
      </c>
      <c r="C299" s="9" t="s">
        <v>58</v>
      </c>
      <c r="D299" s="10">
        <v>49500</v>
      </c>
      <c r="E299" s="29" t="s">
        <v>512</v>
      </c>
    </row>
    <row r="300" spans="1:5" ht="13.5" customHeight="1" x14ac:dyDescent="0.4">
      <c r="A300" s="72"/>
      <c r="B300" s="67"/>
      <c r="C300" s="4" t="s">
        <v>154</v>
      </c>
      <c r="D300" s="5">
        <v>15400</v>
      </c>
      <c r="E300" s="18" t="s">
        <v>512</v>
      </c>
    </row>
    <row r="301" spans="1:5" ht="13.5" customHeight="1" x14ac:dyDescent="0.4">
      <c r="A301" s="72"/>
      <c r="B301" s="67"/>
      <c r="C301" s="4" t="s">
        <v>198</v>
      </c>
      <c r="D301" s="5">
        <v>4950</v>
      </c>
      <c r="E301" s="18" t="s">
        <v>512</v>
      </c>
    </row>
    <row r="302" spans="1:5" ht="13.5" customHeight="1" x14ac:dyDescent="0.4">
      <c r="A302" s="72"/>
      <c r="B302" s="67"/>
      <c r="C302" s="4" t="s">
        <v>235</v>
      </c>
      <c r="D302" s="5">
        <v>67100</v>
      </c>
      <c r="E302" s="18" t="s">
        <v>512</v>
      </c>
    </row>
    <row r="303" spans="1:5" ht="13.5" customHeight="1" x14ac:dyDescent="0.4">
      <c r="A303" s="72"/>
      <c r="B303" s="67"/>
      <c r="C303" s="4" t="s">
        <v>287</v>
      </c>
      <c r="D303" s="5">
        <v>31515</v>
      </c>
      <c r="E303" s="18" t="s">
        <v>512</v>
      </c>
    </row>
    <row r="304" spans="1:5" ht="13.5" customHeight="1" x14ac:dyDescent="0.4">
      <c r="A304" s="72"/>
      <c r="B304" s="67"/>
      <c r="C304" s="4" t="s">
        <v>289</v>
      </c>
      <c r="D304" s="5">
        <v>7700</v>
      </c>
      <c r="E304" s="18" t="s">
        <v>512</v>
      </c>
    </row>
    <row r="305" spans="1:5" ht="13.5" customHeight="1" x14ac:dyDescent="0.4">
      <c r="A305" s="72"/>
      <c r="B305" s="67"/>
      <c r="C305" s="4" t="s">
        <v>290</v>
      </c>
      <c r="D305" s="5">
        <v>33000</v>
      </c>
      <c r="E305" s="18"/>
    </row>
    <row r="306" spans="1:5" ht="13.5" customHeight="1" x14ac:dyDescent="0.4">
      <c r="A306" s="72"/>
      <c r="B306" s="67"/>
      <c r="C306" s="4" t="s">
        <v>397</v>
      </c>
      <c r="D306" s="5">
        <v>6710</v>
      </c>
      <c r="E306" s="18" t="s">
        <v>512</v>
      </c>
    </row>
    <row r="307" spans="1:5" ht="13.5" customHeight="1" x14ac:dyDescent="0.4">
      <c r="A307" s="72"/>
      <c r="B307" s="67"/>
      <c r="C307" s="4" t="s">
        <v>469</v>
      </c>
      <c r="D307" s="5">
        <v>37312</v>
      </c>
      <c r="E307" s="18" t="s">
        <v>512</v>
      </c>
    </row>
    <row r="308" spans="1:5" ht="13.5" customHeight="1" x14ac:dyDescent="0.4">
      <c r="A308" s="72"/>
      <c r="B308" s="67"/>
      <c r="C308" s="4" t="s">
        <v>214</v>
      </c>
      <c r="D308" s="5">
        <v>383900</v>
      </c>
      <c r="E308" s="18" t="s">
        <v>512</v>
      </c>
    </row>
    <row r="309" spans="1:5" ht="13.5" customHeight="1" x14ac:dyDescent="0.4">
      <c r="A309" s="72"/>
      <c r="B309" s="67"/>
      <c r="C309" s="4" t="s">
        <v>221</v>
      </c>
      <c r="D309" s="5">
        <v>193600</v>
      </c>
      <c r="E309" s="18" t="s">
        <v>512</v>
      </c>
    </row>
    <row r="310" spans="1:5" ht="13.5" customHeight="1" x14ac:dyDescent="0.4">
      <c r="A310" s="72"/>
      <c r="B310" s="67"/>
      <c r="C310" s="4" t="s">
        <v>311</v>
      </c>
      <c r="D310" s="5">
        <v>137500</v>
      </c>
      <c r="E310" s="18"/>
    </row>
    <row r="311" spans="1:5" ht="13.5" customHeight="1" x14ac:dyDescent="0.4">
      <c r="A311" s="72"/>
      <c r="B311" s="67"/>
      <c r="C311" s="4" t="s">
        <v>437</v>
      </c>
      <c r="D311" s="5">
        <v>59290</v>
      </c>
      <c r="E311" s="18" t="s">
        <v>512</v>
      </c>
    </row>
    <row r="312" spans="1:5" ht="13.5" customHeight="1" x14ac:dyDescent="0.4">
      <c r="A312" s="72"/>
      <c r="B312" s="67"/>
      <c r="C312" s="15" t="s">
        <v>370</v>
      </c>
      <c r="D312" s="16">
        <v>39050</v>
      </c>
      <c r="E312" s="28" t="s">
        <v>512</v>
      </c>
    </row>
    <row r="313" spans="1:5" ht="13.5" customHeight="1" x14ac:dyDescent="0.4">
      <c r="A313" s="72"/>
      <c r="B313" s="68"/>
      <c r="C313" s="38">
        <f>+COUNTA(C299:C312)</f>
        <v>14</v>
      </c>
      <c r="D313" s="39">
        <f>+SUM(D299:D312)</f>
        <v>1066527</v>
      </c>
      <c r="E313" s="40">
        <f>+SUMIF(E299:E312,"市内",D299:D312)</f>
        <v>896027</v>
      </c>
    </row>
    <row r="314" spans="1:5" ht="13.5" customHeight="1" x14ac:dyDescent="0.4">
      <c r="A314" s="72"/>
      <c r="B314" s="66" t="s">
        <v>506</v>
      </c>
      <c r="C314" s="9" t="s">
        <v>79</v>
      </c>
      <c r="D314" s="10">
        <v>43780</v>
      </c>
      <c r="E314" s="29" t="s">
        <v>512</v>
      </c>
    </row>
    <row r="315" spans="1:5" ht="13.5" customHeight="1" x14ac:dyDescent="0.4">
      <c r="A315" s="72"/>
      <c r="B315" s="67"/>
      <c r="C315" s="4" t="s">
        <v>94</v>
      </c>
      <c r="D315" s="5">
        <v>14080</v>
      </c>
      <c r="E315" s="18" t="s">
        <v>512</v>
      </c>
    </row>
    <row r="316" spans="1:5" ht="13.5" customHeight="1" x14ac:dyDescent="0.4">
      <c r="A316" s="72"/>
      <c r="B316" s="67"/>
      <c r="C316" s="4" t="s">
        <v>255</v>
      </c>
      <c r="D316" s="5">
        <v>35200</v>
      </c>
      <c r="E316" s="18" t="s">
        <v>512</v>
      </c>
    </row>
    <row r="317" spans="1:5" ht="13.5" customHeight="1" x14ac:dyDescent="0.4">
      <c r="A317" s="72"/>
      <c r="B317" s="67"/>
      <c r="C317" s="4" t="s">
        <v>298</v>
      </c>
      <c r="D317" s="5">
        <v>7920</v>
      </c>
      <c r="E317" s="18" t="s">
        <v>512</v>
      </c>
    </row>
    <row r="318" spans="1:5" ht="13.5" customHeight="1" x14ac:dyDescent="0.4">
      <c r="A318" s="72"/>
      <c r="B318" s="67"/>
      <c r="C318" s="4" t="s">
        <v>312</v>
      </c>
      <c r="D318" s="5">
        <v>15444</v>
      </c>
      <c r="E318" s="18" t="s">
        <v>512</v>
      </c>
    </row>
    <row r="319" spans="1:5" ht="13.5" customHeight="1" x14ac:dyDescent="0.4">
      <c r="A319" s="72"/>
      <c r="B319" s="67"/>
      <c r="C319" s="4" t="s">
        <v>337</v>
      </c>
      <c r="D319" s="5">
        <v>28655</v>
      </c>
      <c r="E319" s="18" t="s">
        <v>512</v>
      </c>
    </row>
    <row r="320" spans="1:5" ht="13.5" customHeight="1" x14ac:dyDescent="0.4">
      <c r="A320" s="72"/>
      <c r="B320" s="67"/>
      <c r="C320" s="4" t="s">
        <v>389</v>
      </c>
      <c r="D320" s="5">
        <v>40700</v>
      </c>
      <c r="E320" s="18" t="s">
        <v>512</v>
      </c>
    </row>
    <row r="321" spans="1:5" ht="13.5" customHeight="1" x14ac:dyDescent="0.4">
      <c r="A321" s="72"/>
      <c r="B321" s="67"/>
      <c r="C321" s="4" t="s">
        <v>399</v>
      </c>
      <c r="D321" s="5">
        <v>42900</v>
      </c>
      <c r="E321" s="18" t="s">
        <v>512</v>
      </c>
    </row>
    <row r="322" spans="1:5" ht="13.5" customHeight="1" x14ac:dyDescent="0.4">
      <c r="A322" s="72"/>
      <c r="B322" s="67"/>
      <c r="C322" s="4" t="s">
        <v>9</v>
      </c>
      <c r="D322" s="5">
        <v>223300</v>
      </c>
      <c r="E322" s="18" t="s">
        <v>512</v>
      </c>
    </row>
    <row r="323" spans="1:5" ht="13.5" customHeight="1" x14ac:dyDescent="0.4">
      <c r="A323" s="72"/>
      <c r="B323" s="67"/>
      <c r="C323" s="4" t="s">
        <v>261</v>
      </c>
      <c r="D323" s="5">
        <v>69300</v>
      </c>
      <c r="E323" s="18"/>
    </row>
    <row r="324" spans="1:5" ht="13.5" customHeight="1" x14ac:dyDescent="0.4">
      <c r="A324" s="72"/>
      <c r="B324" s="67"/>
      <c r="C324" s="15" t="s">
        <v>372</v>
      </c>
      <c r="D324" s="16">
        <v>34100</v>
      </c>
      <c r="E324" s="28" t="s">
        <v>512</v>
      </c>
    </row>
    <row r="325" spans="1:5" ht="13.5" customHeight="1" x14ac:dyDescent="0.4">
      <c r="A325" s="72"/>
      <c r="B325" s="68"/>
      <c r="C325" s="38">
        <f>+COUNTA(C314:C324)</f>
        <v>11</v>
      </c>
      <c r="D325" s="39">
        <f>+SUM(D314:D324)</f>
        <v>555379</v>
      </c>
      <c r="E325" s="40">
        <f>+SUMIF(E314:E324,"市内",D314:D324)</f>
        <v>486079</v>
      </c>
    </row>
    <row r="326" spans="1:5" ht="13.5" customHeight="1" x14ac:dyDescent="0.4">
      <c r="A326" s="72"/>
      <c r="B326" s="66" t="s">
        <v>479</v>
      </c>
      <c r="C326" s="9" t="s">
        <v>39</v>
      </c>
      <c r="D326" s="10">
        <v>99000</v>
      </c>
      <c r="E326" s="29" t="s">
        <v>512</v>
      </c>
    </row>
    <row r="327" spans="1:5" ht="13.5" customHeight="1" x14ac:dyDescent="0.4">
      <c r="A327" s="72"/>
      <c r="B327" s="67"/>
      <c r="C327" s="4" t="s">
        <v>134</v>
      </c>
      <c r="D327" s="5">
        <v>51700</v>
      </c>
      <c r="E327" s="18" t="s">
        <v>512</v>
      </c>
    </row>
    <row r="328" spans="1:5" ht="13.5" customHeight="1" x14ac:dyDescent="0.4">
      <c r="A328" s="72"/>
      <c r="B328" s="67"/>
      <c r="C328" s="4" t="s">
        <v>245</v>
      </c>
      <c r="D328" s="5">
        <v>109989</v>
      </c>
      <c r="E328" s="18" t="s">
        <v>512</v>
      </c>
    </row>
    <row r="329" spans="1:5" ht="13.5" customHeight="1" x14ac:dyDescent="0.4">
      <c r="A329" s="72"/>
      <c r="B329" s="67"/>
      <c r="C329" s="4" t="s">
        <v>183</v>
      </c>
      <c r="D329" s="5">
        <v>126500</v>
      </c>
      <c r="E329" s="18" t="s">
        <v>512</v>
      </c>
    </row>
    <row r="330" spans="1:5" ht="13.5" customHeight="1" x14ac:dyDescent="0.4">
      <c r="A330" s="72"/>
      <c r="B330" s="67"/>
      <c r="C330" s="4" t="s">
        <v>184</v>
      </c>
      <c r="D330" s="5">
        <v>79299</v>
      </c>
      <c r="E330" s="18" t="s">
        <v>512</v>
      </c>
    </row>
    <row r="331" spans="1:5" ht="13.5" customHeight="1" x14ac:dyDescent="0.4">
      <c r="A331" s="72"/>
      <c r="B331" s="67"/>
      <c r="C331" s="4" t="s">
        <v>8</v>
      </c>
      <c r="D331" s="5">
        <v>206800</v>
      </c>
      <c r="E331" s="18" t="s">
        <v>512</v>
      </c>
    </row>
    <row r="332" spans="1:5" ht="13.5" customHeight="1" x14ac:dyDescent="0.4">
      <c r="A332" s="72"/>
      <c r="B332" s="67"/>
      <c r="C332" s="4" t="s">
        <v>41</v>
      </c>
      <c r="D332" s="5">
        <v>701250</v>
      </c>
      <c r="E332" s="18" t="s">
        <v>512</v>
      </c>
    </row>
    <row r="333" spans="1:5" ht="13.5" customHeight="1" x14ac:dyDescent="0.4">
      <c r="A333" s="72"/>
      <c r="B333" s="67"/>
      <c r="C333" s="4" t="s">
        <v>53</v>
      </c>
      <c r="D333" s="5">
        <v>180400</v>
      </c>
      <c r="E333" s="18" t="s">
        <v>512</v>
      </c>
    </row>
    <row r="334" spans="1:5" ht="13.5" customHeight="1" x14ac:dyDescent="0.4">
      <c r="A334" s="72"/>
      <c r="B334" s="67"/>
      <c r="C334" s="4" t="s">
        <v>57</v>
      </c>
      <c r="D334" s="5">
        <v>93500</v>
      </c>
      <c r="E334" s="18" t="s">
        <v>512</v>
      </c>
    </row>
    <row r="335" spans="1:5" ht="13.5" customHeight="1" x14ac:dyDescent="0.4">
      <c r="A335" s="72"/>
      <c r="B335" s="67"/>
      <c r="C335" s="4" t="s">
        <v>8</v>
      </c>
      <c r="D335" s="5">
        <v>12100</v>
      </c>
      <c r="E335" s="18" t="s">
        <v>512</v>
      </c>
    </row>
    <row r="336" spans="1:5" ht="13.5" customHeight="1" x14ac:dyDescent="0.4">
      <c r="A336" s="72"/>
      <c r="B336" s="67"/>
      <c r="C336" s="4" t="s">
        <v>373</v>
      </c>
      <c r="D336" s="5">
        <v>59400</v>
      </c>
      <c r="E336" s="18" t="s">
        <v>512</v>
      </c>
    </row>
    <row r="337" spans="1:5" ht="13.5" customHeight="1" x14ac:dyDescent="0.4">
      <c r="A337" s="72"/>
      <c r="B337" s="67"/>
      <c r="C337" s="4" t="s">
        <v>467</v>
      </c>
      <c r="D337" s="5">
        <v>1118128</v>
      </c>
      <c r="E337" s="18" t="s">
        <v>512</v>
      </c>
    </row>
    <row r="338" spans="1:5" ht="13.5" customHeight="1" x14ac:dyDescent="0.4">
      <c r="A338" s="72"/>
      <c r="B338" s="67"/>
      <c r="C338" s="4" t="s">
        <v>468</v>
      </c>
      <c r="D338" s="5">
        <v>756602</v>
      </c>
      <c r="E338" s="18" t="s">
        <v>512</v>
      </c>
    </row>
    <row r="339" spans="1:5" ht="13.5" customHeight="1" x14ac:dyDescent="0.4">
      <c r="A339" s="72"/>
      <c r="B339" s="67"/>
      <c r="C339" s="15" t="s">
        <v>519</v>
      </c>
      <c r="D339" s="16">
        <v>67100</v>
      </c>
      <c r="E339" s="28" t="s">
        <v>512</v>
      </c>
    </row>
    <row r="340" spans="1:5" ht="13.5" customHeight="1" x14ac:dyDescent="0.4">
      <c r="A340" s="72"/>
      <c r="B340" s="68"/>
      <c r="C340" s="38">
        <f>+COUNTA(C326:C339)</f>
        <v>14</v>
      </c>
      <c r="D340" s="39">
        <f>+SUM(D326:D339)</f>
        <v>3661768</v>
      </c>
      <c r="E340" s="40">
        <f>+SUMIF(E326:E339,"市内",D326:D339)</f>
        <v>3661768</v>
      </c>
    </row>
    <row r="341" spans="1:5" ht="13.5" customHeight="1" x14ac:dyDescent="0.4">
      <c r="A341" s="72"/>
      <c r="B341" s="66" t="s">
        <v>507</v>
      </c>
      <c r="C341" s="9" t="s">
        <v>24</v>
      </c>
      <c r="D341" s="10">
        <v>26400</v>
      </c>
      <c r="E341" s="29" t="s">
        <v>512</v>
      </c>
    </row>
    <row r="342" spans="1:5" ht="13.5" customHeight="1" x14ac:dyDescent="0.4">
      <c r="A342" s="72"/>
      <c r="B342" s="67"/>
      <c r="C342" s="4" t="s">
        <v>25</v>
      </c>
      <c r="D342" s="5">
        <v>7150</v>
      </c>
      <c r="E342" s="18" t="s">
        <v>512</v>
      </c>
    </row>
    <row r="343" spans="1:5" ht="13.5" customHeight="1" x14ac:dyDescent="0.4">
      <c r="A343" s="72"/>
      <c r="B343" s="67"/>
      <c r="C343" s="4" t="s">
        <v>26</v>
      </c>
      <c r="D343" s="5">
        <v>5500</v>
      </c>
      <c r="E343" s="18" t="s">
        <v>512</v>
      </c>
    </row>
    <row r="344" spans="1:5" ht="13.5" customHeight="1" x14ac:dyDescent="0.4">
      <c r="A344" s="72"/>
      <c r="B344" s="67"/>
      <c r="C344" s="4" t="s">
        <v>42</v>
      </c>
      <c r="D344" s="5">
        <v>5500</v>
      </c>
      <c r="E344" s="18" t="s">
        <v>512</v>
      </c>
    </row>
    <row r="345" spans="1:5" ht="13.5" customHeight="1" x14ac:dyDescent="0.4">
      <c r="A345" s="72"/>
      <c r="B345" s="67"/>
      <c r="C345" s="4" t="s">
        <v>43</v>
      </c>
      <c r="D345" s="5">
        <v>4180</v>
      </c>
      <c r="E345" s="18" t="s">
        <v>512</v>
      </c>
    </row>
    <row r="346" spans="1:5" ht="13.5" customHeight="1" x14ac:dyDescent="0.4">
      <c r="A346" s="72"/>
      <c r="B346" s="67"/>
      <c r="C346" s="4" t="s">
        <v>60</v>
      </c>
      <c r="D346" s="5">
        <v>4400</v>
      </c>
      <c r="E346" s="18" t="s">
        <v>512</v>
      </c>
    </row>
    <row r="347" spans="1:5" ht="13.5" customHeight="1" x14ac:dyDescent="0.4">
      <c r="A347" s="72"/>
      <c r="B347" s="67"/>
      <c r="C347" s="4" t="s">
        <v>111</v>
      </c>
      <c r="D347" s="5">
        <v>29062</v>
      </c>
      <c r="E347" s="18" t="s">
        <v>512</v>
      </c>
    </row>
    <row r="348" spans="1:5" ht="13.5" customHeight="1" x14ac:dyDescent="0.4">
      <c r="A348" s="72"/>
      <c r="B348" s="67"/>
      <c r="C348" s="4" t="s">
        <v>132</v>
      </c>
      <c r="D348" s="5">
        <v>5500</v>
      </c>
      <c r="E348" s="18" t="s">
        <v>512</v>
      </c>
    </row>
    <row r="349" spans="1:5" ht="13.5" customHeight="1" x14ac:dyDescent="0.4">
      <c r="A349" s="72"/>
      <c r="B349" s="67"/>
      <c r="C349" s="4" t="s">
        <v>140</v>
      </c>
      <c r="D349" s="5">
        <v>36300</v>
      </c>
      <c r="E349" s="18"/>
    </row>
    <row r="350" spans="1:5" ht="13.5" customHeight="1" x14ac:dyDescent="0.4">
      <c r="A350" s="72"/>
      <c r="B350" s="67"/>
      <c r="C350" s="4" t="s">
        <v>145</v>
      </c>
      <c r="D350" s="5">
        <v>23232</v>
      </c>
      <c r="E350" s="18" t="s">
        <v>512</v>
      </c>
    </row>
    <row r="351" spans="1:5" ht="13.5" customHeight="1" x14ac:dyDescent="0.4">
      <c r="A351" s="72"/>
      <c r="B351" s="67"/>
      <c r="C351" s="4" t="s">
        <v>151</v>
      </c>
      <c r="D351" s="5">
        <v>2860</v>
      </c>
      <c r="E351" s="18" t="s">
        <v>512</v>
      </c>
    </row>
    <row r="352" spans="1:5" ht="13.5" customHeight="1" x14ac:dyDescent="0.4">
      <c r="A352" s="72"/>
      <c r="B352" s="67"/>
      <c r="C352" s="4" t="s">
        <v>161</v>
      </c>
      <c r="D352" s="5">
        <v>34100</v>
      </c>
      <c r="E352" s="18"/>
    </row>
    <row r="353" spans="1:5" ht="13.5" customHeight="1" x14ac:dyDescent="0.4">
      <c r="A353" s="72"/>
      <c r="B353" s="67"/>
      <c r="C353" s="4" t="s">
        <v>182</v>
      </c>
      <c r="D353" s="5">
        <v>66000</v>
      </c>
      <c r="E353" s="18" t="s">
        <v>512</v>
      </c>
    </row>
    <row r="354" spans="1:5" ht="13.5" customHeight="1" x14ac:dyDescent="0.4">
      <c r="A354" s="72"/>
      <c r="B354" s="67"/>
      <c r="C354" s="4" t="s">
        <v>186</v>
      </c>
      <c r="D354" s="5">
        <v>6050</v>
      </c>
      <c r="E354" s="18" t="s">
        <v>512</v>
      </c>
    </row>
    <row r="355" spans="1:5" ht="13.5" customHeight="1" x14ac:dyDescent="0.4">
      <c r="A355" s="72"/>
      <c r="B355" s="67"/>
      <c r="C355" s="4" t="s">
        <v>187</v>
      </c>
      <c r="D355" s="5">
        <v>4800</v>
      </c>
      <c r="E355" s="18" t="s">
        <v>512</v>
      </c>
    </row>
    <row r="356" spans="1:5" ht="13.5" customHeight="1" x14ac:dyDescent="0.4">
      <c r="A356" s="72"/>
      <c r="B356" s="67"/>
      <c r="C356" s="4" t="s">
        <v>201</v>
      </c>
      <c r="D356" s="5">
        <v>12952</v>
      </c>
      <c r="E356" s="18" t="s">
        <v>512</v>
      </c>
    </row>
    <row r="357" spans="1:5" ht="13.5" customHeight="1" x14ac:dyDescent="0.4">
      <c r="A357" s="72"/>
      <c r="B357" s="67"/>
      <c r="C357" s="4" t="s">
        <v>210</v>
      </c>
      <c r="D357" s="5">
        <v>8030</v>
      </c>
      <c r="E357" s="18" t="s">
        <v>512</v>
      </c>
    </row>
    <row r="358" spans="1:5" ht="13.5" customHeight="1" x14ac:dyDescent="0.4">
      <c r="A358" s="72"/>
      <c r="B358" s="67"/>
      <c r="C358" s="4" t="s">
        <v>211</v>
      </c>
      <c r="D358" s="5">
        <v>27500</v>
      </c>
      <c r="E358" s="18" t="s">
        <v>512</v>
      </c>
    </row>
    <row r="359" spans="1:5" ht="13.5" customHeight="1" x14ac:dyDescent="0.4">
      <c r="A359" s="72"/>
      <c r="B359" s="67"/>
      <c r="C359" s="4" t="s">
        <v>230</v>
      </c>
      <c r="D359" s="5">
        <v>1650</v>
      </c>
      <c r="E359" s="18" t="s">
        <v>512</v>
      </c>
    </row>
    <row r="360" spans="1:5" ht="13.5" customHeight="1" x14ac:dyDescent="0.4">
      <c r="A360" s="72"/>
      <c r="B360" s="67"/>
      <c r="C360" s="4" t="s">
        <v>111</v>
      </c>
      <c r="D360" s="5">
        <v>6600</v>
      </c>
      <c r="E360" s="18" t="s">
        <v>512</v>
      </c>
    </row>
    <row r="361" spans="1:5" ht="13.5" customHeight="1" x14ac:dyDescent="0.4">
      <c r="A361" s="72"/>
      <c r="B361" s="67"/>
      <c r="C361" s="4" t="s">
        <v>240</v>
      </c>
      <c r="D361" s="5">
        <v>6600</v>
      </c>
      <c r="E361" s="18" t="s">
        <v>512</v>
      </c>
    </row>
    <row r="362" spans="1:5" ht="13.5" customHeight="1" x14ac:dyDescent="0.4">
      <c r="A362" s="72"/>
      <c r="B362" s="67"/>
      <c r="C362" s="4" t="s">
        <v>241</v>
      </c>
      <c r="D362" s="5">
        <v>34100</v>
      </c>
      <c r="E362" s="18"/>
    </row>
    <row r="363" spans="1:5" ht="13.5" customHeight="1" x14ac:dyDescent="0.4">
      <c r="A363" s="72"/>
      <c r="B363" s="67"/>
      <c r="C363" s="4" t="s">
        <v>267</v>
      </c>
      <c r="D363" s="5">
        <v>66770</v>
      </c>
      <c r="E363" s="18" t="s">
        <v>512</v>
      </c>
    </row>
    <row r="364" spans="1:5" ht="13.5" customHeight="1" x14ac:dyDescent="0.4">
      <c r="A364" s="72"/>
      <c r="B364" s="67"/>
      <c r="C364" s="4" t="s">
        <v>275</v>
      </c>
      <c r="D364" s="5">
        <v>4620</v>
      </c>
      <c r="E364" s="18" t="s">
        <v>512</v>
      </c>
    </row>
    <row r="365" spans="1:5" ht="13.5" customHeight="1" x14ac:dyDescent="0.4">
      <c r="A365" s="72"/>
      <c r="B365" s="67"/>
      <c r="C365" s="4" t="s">
        <v>276</v>
      </c>
      <c r="D365" s="5">
        <v>1650</v>
      </c>
      <c r="E365" s="18" t="s">
        <v>512</v>
      </c>
    </row>
    <row r="366" spans="1:5" ht="13.5" customHeight="1" x14ac:dyDescent="0.4">
      <c r="A366" s="72"/>
      <c r="B366" s="67"/>
      <c r="C366" s="4" t="s">
        <v>294</v>
      </c>
      <c r="D366" s="5">
        <v>73920</v>
      </c>
      <c r="E366" s="18" t="s">
        <v>512</v>
      </c>
    </row>
    <row r="367" spans="1:5" ht="13.5" customHeight="1" x14ac:dyDescent="0.4">
      <c r="A367" s="72"/>
      <c r="B367" s="67"/>
      <c r="C367" s="4" t="s">
        <v>301</v>
      </c>
      <c r="D367" s="5">
        <v>4400</v>
      </c>
      <c r="E367" s="18" t="s">
        <v>512</v>
      </c>
    </row>
    <row r="368" spans="1:5" ht="13.5" customHeight="1" x14ac:dyDescent="0.4">
      <c r="A368" s="72"/>
      <c r="B368" s="67"/>
      <c r="C368" s="4" t="s">
        <v>294</v>
      </c>
      <c r="D368" s="5">
        <v>55440</v>
      </c>
      <c r="E368" s="18" t="s">
        <v>512</v>
      </c>
    </row>
    <row r="369" spans="1:5" ht="13.5" customHeight="1" x14ac:dyDescent="0.4">
      <c r="A369" s="72"/>
      <c r="B369" s="67"/>
      <c r="C369" s="4" t="s">
        <v>304</v>
      </c>
      <c r="D369" s="5">
        <v>8635</v>
      </c>
      <c r="E369" s="18" t="s">
        <v>512</v>
      </c>
    </row>
    <row r="370" spans="1:5" ht="13.5" customHeight="1" x14ac:dyDescent="0.4">
      <c r="A370" s="72"/>
      <c r="B370" s="67"/>
      <c r="C370" s="4" t="s">
        <v>322</v>
      </c>
      <c r="D370" s="5">
        <v>10780</v>
      </c>
      <c r="E370" s="18" t="s">
        <v>512</v>
      </c>
    </row>
    <row r="371" spans="1:5" ht="13.5" customHeight="1" x14ac:dyDescent="0.4">
      <c r="A371" s="72"/>
      <c r="B371" s="67"/>
      <c r="C371" s="4" t="s">
        <v>356</v>
      </c>
      <c r="D371" s="5">
        <v>6050</v>
      </c>
      <c r="E371" s="18" t="s">
        <v>512</v>
      </c>
    </row>
    <row r="372" spans="1:5" ht="13.5" customHeight="1" x14ac:dyDescent="0.4">
      <c r="A372" s="72"/>
      <c r="B372" s="67"/>
      <c r="C372" s="4" t="s">
        <v>356</v>
      </c>
      <c r="D372" s="5">
        <v>7150</v>
      </c>
      <c r="E372" s="18" t="s">
        <v>512</v>
      </c>
    </row>
    <row r="373" spans="1:5" ht="13.5" customHeight="1" x14ac:dyDescent="0.4">
      <c r="A373" s="72"/>
      <c r="B373" s="67"/>
      <c r="C373" s="4" t="s">
        <v>379</v>
      </c>
      <c r="D373" s="5">
        <v>6600</v>
      </c>
      <c r="E373" s="18" t="s">
        <v>512</v>
      </c>
    </row>
    <row r="374" spans="1:5" ht="13.5" customHeight="1" x14ac:dyDescent="0.4">
      <c r="A374" s="72"/>
      <c r="B374" s="67"/>
      <c r="C374" s="4" t="s">
        <v>388</v>
      </c>
      <c r="D374" s="5">
        <v>73920</v>
      </c>
      <c r="E374" s="18" t="s">
        <v>512</v>
      </c>
    </row>
    <row r="375" spans="1:5" ht="13.5" customHeight="1" x14ac:dyDescent="0.4">
      <c r="A375" s="72"/>
      <c r="B375" s="67"/>
      <c r="C375" s="4" t="s">
        <v>451</v>
      </c>
      <c r="D375" s="5">
        <v>6160</v>
      </c>
      <c r="E375" s="18" t="s">
        <v>512</v>
      </c>
    </row>
    <row r="376" spans="1:5" ht="13.5" customHeight="1" x14ac:dyDescent="0.4">
      <c r="A376" s="72"/>
      <c r="B376" s="67"/>
      <c r="C376" s="4" t="s">
        <v>54</v>
      </c>
      <c r="D376" s="5">
        <v>79200</v>
      </c>
      <c r="E376" s="18" t="s">
        <v>512</v>
      </c>
    </row>
    <row r="377" spans="1:5" ht="13.5" customHeight="1" x14ac:dyDescent="0.4">
      <c r="A377" s="72"/>
      <c r="B377" s="67"/>
      <c r="C377" s="4" t="s">
        <v>168</v>
      </c>
      <c r="D377" s="5">
        <v>58300</v>
      </c>
      <c r="E377" s="18" t="s">
        <v>512</v>
      </c>
    </row>
    <row r="378" spans="1:5" ht="13.5" customHeight="1" x14ac:dyDescent="0.4">
      <c r="A378" s="72"/>
      <c r="B378" s="67"/>
      <c r="C378" s="4" t="s">
        <v>380</v>
      </c>
      <c r="D378" s="5">
        <v>138820</v>
      </c>
      <c r="E378" s="18" t="s">
        <v>512</v>
      </c>
    </row>
    <row r="379" spans="1:5" ht="13.5" customHeight="1" x14ac:dyDescent="0.4">
      <c r="A379" s="72"/>
      <c r="B379" s="67"/>
      <c r="C379" s="15" t="s">
        <v>346</v>
      </c>
      <c r="D379" s="16">
        <v>151250</v>
      </c>
      <c r="E379" s="28" t="s">
        <v>512</v>
      </c>
    </row>
    <row r="380" spans="1:5" ht="13.5" customHeight="1" x14ac:dyDescent="0.4">
      <c r="A380" s="72"/>
      <c r="B380" s="68"/>
      <c r="C380" s="38">
        <f>+COUNTA(C341:C379)</f>
        <v>39</v>
      </c>
      <c r="D380" s="39">
        <f>+SUM(D341:D379)</f>
        <v>1112131</v>
      </c>
      <c r="E380" s="40">
        <f>+SUMIF(E341:E379,"市内",D341:D379)</f>
        <v>1007631</v>
      </c>
    </row>
    <row r="381" spans="1:5" ht="13.5" customHeight="1" x14ac:dyDescent="0.4">
      <c r="A381" s="72"/>
      <c r="B381" s="66" t="s">
        <v>508</v>
      </c>
      <c r="C381" s="9" t="s">
        <v>82</v>
      </c>
      <c r="D381" s="10">
        <v>4180</v>
      </c>
      <c r="E381" s="29" t="s">
        <v>512</v>
      </c>
    </row>
    <row r="382" spans="1:5" ht="13.5" customHeight="1" x14ac:dyDescent="0.4">
      <c r="A382" s="72"/>
      <c r="B382" s="67"/>
      <c r="C382" s="4" t="s">
        <v>83</v>
      </c>
      <c r="D382" s="5">
        <v>28050</v>
      </c>
      <c r="E382" s="18" t="s">
        <v>512</v>
      </c>
    </row>
    <row r="383" spans="1:5" ht="13.5" customHeight="1" x14ac:dyDescent="0.4">
      <c r="A383" s="72"/>
      <c r="B383" s="67"/>
      <c r="C383" s="4" t="s">
        <v>81</v>
      </c>
      <c r="D383" s="5">
        <v>23760</v>
      </c>
      <c r="E383" s="18" t="s">
        <v>512</v>
      </c>
    </row>
    <row r="384" spans="1:5" ht="13.5" customHeight="1" x14ac:dyDescent="0.4">
      <c r="A384" s="72"/>
      <c r="B384" s="67"/>
      <c r="C384" s="4" t="s">
        <v>81</v>
      </c>
      <c r="D384" s="5">
        <v>51700</v>
      </c>
      <c r="E384" s="18" t="s">
        <v>512</v>
      </c>
    </row>
    <row r="385" spans="1:5" ht="13.5" customHeight="1" x14ac:dyDescent="0.4">
      <c r="A385" s="72"/>
      <c r="B385" s="67"/>
      <c r="C385" s="4" t="s">
        <v>231</v>
      </c>
      <c r="D385" s="5">
        <v>90200</v>
      </c>
      <c r="E385" s="18" t="s">
        <v>512</v>
      </c>
    </row>
    <row r="386" spans="1:5" ht="13.5" customHeight="1" x14ac:dyDescent="0.4">
      <c r="A386" s="72"/>
      <c r="B386" s="67"/>
      <c r="C386" s="4" t="s">
        <v>81</v>
      </c>
      <c r="D386" s="5">
        <v>33000</v>
      </c>
      <c r="E386" s="18" t="s">
        <v>512</v>
      </c>
    </row>
    <row r="387" spans="1:5" ht="13.5" customHeight="1" x14ac:dyDescent="0.4">
      <c r="A387" s="72"/>
      <c r="B387" s="67"/>
      <c r="C387" s="4" t="s">
        <v>237</v>
      </c>
      <c r="D387" s="5">
        <v>28886</v>
      </c>
      <c r="E387" s="18" t="s">
        <v>512</v>
      </c>
    </row>
    <row r="388" spans="1:5" ht="13.5" customHeight="1" x14ac:dyDescent="0.4">
      <c r="A388" s="72"/>
      <c r="B388" s="67"/>
      <c r="C388" s="4" t="s">
        <v>291</v>
      </c>
      <c r="D388" s="5">
        <v>11352</v>
      </c>
      <c r="E388" s="18" t="s">
        <v>512</v>
      </c>
    </row>
    <row r="389" spans="1:5" ht="13.5" customHeight="1" x14ac:dyDescent="0.4">
      <c r="A389" s="72"/>
      <c r="B389" s="67"/>
      <c r="C389" s="4" t="s">
        <v>81</v>
      </c>
      <c r="D389" s="5">
        <v>35640</v>
      </c>
      <c r="E389" s="18" t="s">
        <v>512</v>
      </c>
    </row>
    <row r="390" spans="1:5" ht="13.5" customHeight="1" x14ac:dyDescent="0.4">
      <c r="A390" s="72"/>
      <c r="B390" s="67"/>
      <c r="C390" s="4" t="s">
        <v>339</v>
      </c>
      <c r="D390" s="5">
        <v>16500</v>
      </c>
      <c r="E390" s="18" t="s">
        <v>512</v>
      </c>
    </row>
    <row r="391" spans="1:5" ht="13.5" customHeight="1" x14ac:dyDescent="0.4">
      <c r="A391" s="72"/>
      <c r="B391" s="67"/>
      <c r="C391" s="4" t="s">
        <v>353</v>
      </c>
      <c r="D391" s="5">
        <v>34430</v>
      </c>
      <c r="E391" s="18" t="s">
        <v>512</v>
      </c>
    </row>
    <row r="392" spans="1:5" ht="13.5" customHeight="1" x14ac:dyDescent="0.4">
      <c r="A392" s="72"/>
      <c r="B392" s="67"/>
      <c r="C392" s="4" t="s">
        <v>447</v>
      </c>
      <c r="D392" s="5">
        <v>24420</v>
      </c>
      <c r="E392" s="18" t="s">
        <v>512</v>
      </c>
    </row>
    <row r="393" spans="1:5" ht="13.5" customHeight="1" x14ac:dyDescent="0.4">
      <c r="A393" s="72"/>
      <c r="B393" s="67"/>
      <c r="C393" s="4" t="s">
        <v>222</v>
      </c>
      <c r="D393" s="5">
        <v>187000</v>
      </c>
      <c r="E393" s="18" t="s">
        <v>512</v>
      </c>
    </row>
    <row r="394" spans="1:5" ht="13.5" customHeight="1" x14ac:dyDescent="0.4">
      <c r="A394" s="72"/>
      <c r="B394" s="67"/>
      <c r="C394" s="4" t="s">
        <v>345</v>
      </c>
      <c r="D394" s="5">
        <v>38830</v>
      </c>
      <c r="E394" s="18" t="s">
        <v>512</v>
      </c>
    </row>
    <row r="395" spans="1:5" ht="13.5" customHeight="1" x14ac:dyDescent="0.4">
      <c r="A395" s="72"/>
      <c r="B395" s="67"/>
      <c r="C395" s="4" t="s">
        <v>364</v>
      </c>
      <c r="D395" s="5">
        <v>39600</v>
      </c>
      <c r="E395" s="18" t="s">
        <v>512</v>
      </c>
    </row>
    <row r="396" spans="1:5" ht="13.5" customHeight="1" x14ac:dyDescent="0.4">
      <c r="A396" s="72"/>
      <c r="B396" s="67"/>
      <c r="C396" s="15" t="s">
        <v>381</v>
      </c>
      <c r="D396" s="16">
        <v>138050</v>
      </c>
      <c r="E396" s="28" t="s">
        <v>512</v>
      </c>
    </row>
    <row r="397" spans="1:5" ht="13.5" customHeight="1" x14ac:dyDescent="0.4">
      <c r="A397" s="72"/>
      <c r="B397" s="68"/>
      <c r="C397" s="38">
        <f>+COUNTA(C381:C396)</f>
        <v>16</v>
      </c>
      <c r="D397" s="39">
        <f>+SUM(D381:D396)</f>
        <v>785598</v>
      </c>
      <c r="E397" s="40">
        <f>+SUMIF(E381:E396,"市内",D381:D396)</f>
        <v>785598</v>
      </c>
    </row>
    <row r="398" spans="1:5" ht="13.5" customHeight="1" x14ac:dyDescent="0.4">
      <c r="A398" s="72"/>
      <c r="B398" s="66" t="s">
        <v>509</v>
      </c>
      <c r="C398" s="9" t="s">
        <v>146</v>
      </c>
      <c r="D398" s="10">
        <v>14850</v>
      </c>
      <c r="E398" s="29" t="s">
        <v>512</v>
      </c>
    </row>
    <row r="399" spans="1:5" ht="13.5" customHeight="1" x14ac:dyDescent="0.4">
      <c r="A399" s="72"/>
      <c r="B399" s="67"/>
      <c r="C399" s="4" t="s">
        <v>147</v>
      </c>
      <c r="D399" s="5">
        <v>66000</v>
      </c>
      <c r="E399" s="18" t="s">
        <v>512</v>
      </c>
    </row>
    <row r="400" spans="1:5" ht="13.5" customHeight="1" x14ac:dyDescent="0.4">
      <c r="A400" s="72"/>
      <c r="B400" s="67"/>
      <c r="C400" s="4" t="s">
        <v>259</v>
      </c>
      <c r="D400" s="5">
        <v>113300</v>
      </c>
      <c r="E400" s="18"/>
    </row>
    <row r="401" spans="1:5" ht="13.5" customHeight="1" x14ac:dyDescent="0.4">
      <c r="A401" s="72"/>
      <c r="B401" s="67"/>
      <c r="C401" s="4" t="s">
        <v>215</v>
      </c>
      <c r="D401" s="5">
        <v>121000</v>
      </c>
      <c r="E401" s="18" t="s">
        <v>512</v>
      </c>
    </row>
    <row r="402" spans="1:5" ht="13.5" customHeight="1" x14ac:dyDescent="0.4">
      <c r="A402" s="72"/>
      <c r="B402" s="67"/>
      <c r="C402" s="4" t="s">
        <v>193</v>
      </c>
      <c r="D402" s="5">
        <v>154000</v>
      </c>
      <c r="E402" s="18" t="s">
        <v>512</v>
      </c>
    </row>
    <row r="403" spans="1:5" ht="13.5" customHeight="1" x14ac:dyDescent="0.4">
      <c r="A403" s="72"/>
      <c r="B403" s="67"/>
      <c r="C403" s="4" t="s">
        <v>55</v>
      </c>
      <c r="D403" s="5">
        <v>38500</v>
      </c>
      <c r="E403" s="18" t="s">
        <v>512</v>
      </c>
    </row>
    <row r="404" spans="1:5" ht="13.5" customHeight="1" x14ac:dyDescent="0.4">
      <c r="A404" s="72"/>
      <c r="B404" s="67"/>
      <c r="C404" s="4" t="s">
        <v>320</v>
      </c>
      <c r="D404" s="5">
        <v>8140</v>
      </c>
      <c r="E404" s="18" t="s">
        <v>512</v>
      </c>
    </row>
    <row r="405" spans="1:5" ht="13.5" customHeight="1" x14ac:dyDescent="0.4">
      <c r="A405" s="72"/>
      <c r="B405" s="67"/>
      <c r="C405" s="4" t="s">
        <v>332</v>
      </c>
      <c r="D405" s="5">
        <v>297000</v>
      </c>
      <c r="E405" s="18" t="s">
        <v>512</v>
      </c>
    </row>
    <row r="406" spans="1:5" ht="13.5" customHeight="1" x14ac:dyDescent="0.4">
      <c r="A406" s="72"/>
      <c r="B406" s="67"/>
      <c r="C406" s="4" t="s">
        <v>352</v>
      </c>
      <c r="D406" s="5">
        <v>77000</v>
      </c>
      <c r="E406" s="18" t="s">
        <v>512</v>
      </c>
    </row>
    <row r="407" spans="1:5" ht="13.5" customHeight="1" x14ac:dyDescent="0.4">
      <c r="A407" s="72"/>
      <c r="B407" s="67"/>
      <c r="C407" s="4" t="s">
        <v>382</v>
      </c>
      <c r="D407" s="5">
        <v>289300</v>
      </c>
      <c r="E407" s="18" t="s">
        <v>512</v>
      </c>
    </row>
    <row r="408" spans="1:5" ht="13.5" customHeight="1" x14ac:dyDescent="0.4">
      <c r="A408" s="72"/>
      <c r="B408" s="67"/>
      <c r="C408" s="15" t="s">
        <v>365</v>
      </c>
      <c r="D408" s="16">
        <v>13200</v>
      </c>
      <c r="E408" s="28" t="s">
        <v>512</v>
      </c>
    </row>
    <row r="409" spans="1:5" ht="13.5" customHeight="1" x14ac:dyDescent="0.4">
      <c r="A409" s="72"/>
      <c r="B409" s="68"/>
      <c r="C409" s="38">
        <f>+COUNTA(C398:C408)</f>
        <v>11</v>
      </c>
      <c r="D409" s="39">
        <f>+SUM(D398:D408)</f>
        <v>1192290</v>
      </c>
      <c r="E409" s="40">
        <f>+SUMIF(E398:E408,"市内",D398:D408)</f>
        <v>1078990</v>
      </c>
    </row>
    <row r="410" spans="1:5" ht="13.5" customHeight="1" x14ac:dyDescent="0.4">
      <c r="A410" s="72"/>
      <c r="B410" s="66" t="s">
        <v>524</v>
      </c>
      <c r="C410" s="9" t="s">
        <v>70</v>
      </c>
      <c r="D410" s="10">
        <v>5764</v>
      </c>
      <c r="E410" s="29" t="s">
        <v>512</v>
      </c>
    </row>
    <row r="411" spans="1:5" ht="13.5" customHeight="1" x14ac:dyDescent="0.4">
      <c r="A411" s="72"/>
      <c r="B411" s="67"/>
      <c r="C411" s="4" t="s">
        <v>71</v>
      </c>
      <c r="D411" s="5">
        <v>5500</v>
      </c>
      <c r="E411" s="18" t="s">
        <v>512</v>
      </c>
    </row>
    <row r="412" spans="1:5" ht="13.5" customHeight="1" x14ac:dyDescent="0.4">
      <c r="A412" s="72"/>
      <c r="B412" s="67"/>
      <c r="C412" s="4" t="s">
        <v>100</v>
      </c>
      <c r="D412" s="5">
        <v>3619</v>
      </c>
      <c r="E412" s="18" t="s">
        <v>512</v>
      </c>
    </row>
    <row r="413" spans="1:5" ht="13.5" customHeight="1" x14ac:dyDescent="0.4">
      <c r="A413" s="72"/>
      <c r="B413" s="67"/>
      <c r="C413" s="4" t="s">
        <v>101</v>
      </c>
      <c r="D413" s="5">
        <v>45760</v>
      </c>
      <c r="E413" s="18" t="s">
        <v>512</v>
      </c>
    </row>
    <row r="414" spans="1:5" ht="13.5" customHeight="1" x14ac:dyDescent="0.4">
      <c r="A414" s="72"/>
      <c r="B414" s="67"/>
      <c r="C414" s="4" t="s">
        <v>102</v>
      </c>
      <c r="D414" s="5">
        <v>8195</v>
      </c>
      <c r="E414" s="18" t="s">
        <v>512</v>
      </c>
    </row>
    <row r="415" spans="1:5" ht="13.5" customHeight="1" x14ac:dyDescent="0.4">
      <c r="A415" s="72"/>
      <c r="B415" s="67"/>
      <c r="C415" s="4" t="s">
        <v>141</v>
      </c>
      <c r="D415" s="5">
        <v>14520</v>
      </c>
      <c r="E415" s="18" t="s">
        <v>512</v>
      </c>
    </row>
    <row r="416" spans="1:5" ht="13.5" customHeight="1" x14ac:dyDescent="0.4">
      <c r="A416" s="72"/>
      <c r="B416" s="67"/>
      <c r="C416" s="4" t="s">
        <v>150</v>
      </c>
      <c r="D416" s="5">
        <v>38500</v>
      </c>
      <c r="E416" s="18" t="s">
        <v>512</v>
      </c>
    </row>
    <row r="417" spans="1:5" ht="13.5" customHeight="1" x14ac:dyDescent="0.4">
      <c r="A417" s="72"/>
      <c r="B417" s="67"/>
      <c r="C417" s="4" t="s">
        <v>172</v>
      </c>
      <c r="D417" s="5">
        <v>80300</v>
      </c>
      <c r="E417" s="18" t="s">
        <v>512</v>
      </c>
    </row>
    <row r="418" spans="1:5" ht="13.5" customHeight="1" x14ac:dyDescent="0.4">
      <c r="A418" s="72"/>
      <c r="B418" s="67"/>
      <c r="C418" s="4" t="s">
        <v>191</v>
      </c>
      <c r="D418" s="5">
        <v>6545</v>
      </c>
      <c r="E418" s="18" t="s">
        <v>512</v>
      </c>
    </row>
    <row r="419" spans="1:5" ht="13.5" customHeight="1" x14ac:dyDescent="0.4">
      <c r="A419" s="72"/>
      <c r="B419" s="67"/>
      <c r="C419" s="4" t="s">
        <v>195</v>
      </c>
      <c r="D419" s="5">
        <v>6655</v>
      </c>
      <c r="E419" s="18" t="s">
        <v>512</v>
      </c>
    </row>
    <row r="420" spans="1:5" ht="13.5" customHeight="1" x14ac:dyDescent="0.4">
      <c r="A420" s="72"/>
      <c r="B420" s="67"/>
      <c r="C420" s="4" t="s">
        <v>202</v>
      </c>
      <c r="D420" s="5">
        <v>3619</v>
      </c>
      <c r="E420" s="18" t="s">
        <v>512</v>
      </c>
    </row>
    <row r="421" spans="1:5" ht="13.5" customHeight="1" x14ac:dyDescent="0.4">
      <c r="A421" s="72"/>
      <c r="B421" s="67"/>
      <c r="C421" s="4" t="s">
        <v>203</v>
      </c>
      <c r="D421" s="5">
        <v>14520</v>
      </c>
      <c r="E421" s="18" t="s">
        <v>512</v>
      </c>
    </row>
    <row r="422" spans="1:5" ht="13.5" customHeight="1" x14ac:dyDescent="0.4">
      <c r="A422" s="72"/>
      <c r="B422" s="67"/>
      <c r="C422" s="4" t="s">
        <v>204</v>
      </c>
      <c r="D422" s="5">
        <v>45760</v>
      </c>
      <c r="E422" s="18" t="s">
        <v>512</v>
      </c>
    </row>
    <row r="423" spans="1:5" ht="13.5" customHeight="1" x14ac:dyDescent="0.4">
      <c r="A423" s="72"/>
      <c r="B423" s="67"/>
      <c r="C423" s="4" t="s">
        <v>225</v>
      </c>
      <c r="D423" s="5">
        <v>96239</v>
      </c>
      <c r="E423" s="18" t="s">
        <v>512</v>
      </c>
    </row>
    <row r="424" spans="1:5" ht="13.5" customHeight="1" x14ac:dyDescent="0.4">
      <c r="A424" s="72"/>
      <c r="B424" s="67"/>
      <c r="C424" s="4" t="s">
        <v>226</v>
      </c>
      <c r="D424" s="5">
        <v>3000</v>
      </c>
      <c r="E424" s="18" t="s">
        <v>512</v>
      </c>
    </row>
    <row r="425" spans="1:5" ht="13.5" customHeight="1" x14ac:dyDescent="0.4">
      <c r="A425" s="72"/>
      <c r="B425" s="67"/>
      <c r="C425" s="4" t="s">
        <v>263</v>
      </c>
      <c r="D425" s="5">
        <v>3658</v>
      </c>
      <c r="E425" s="18" t="s">
        <v>512</v>
      </c>
    </row>
    <row r="426" spans="1:5" ht="13.5" customHeight="1" x14ac:dyDescent="0.4">
      <c r="A426" s="72"/>
      <c r="B426" s="67"/>
      <c r="C426" s="4" t="s">
        <v>358</v>
      </c>
      <c r="D426" s="5">
        <v>18920</v>
      </c>
      <c r="E426" s="18" t="s">
        <v>512</v>
      </c>
    </row>
    <row r="427" spans="1:5" ht="13.5" customHeight="1" x14ac:dyDescent="0.4">
      <c r="A427" s="72"/>
      <c r="B427" s="67"/>
      <c r="C427" s="4" t="s">
        <v>359</v>
      </c>
      <c r="D427" s="5">
        <v>15400</v>
      </c>
      <c r="E427" s="18" t="s">
        <v>512</v>
      </c>
    </row>
    <row r="428" spans="1:5" ht="13.5" customHeight="1" x14ac:dyDescent="0.4">
      <c r="A428" s="72"/>
      <c r="B428" s="67"/>
      <c r="C428" s="4" t="s">
        <v>391</v>
      </c>
      <c r="D428" s="5">
        <v>20240</v>
      </c>
      <c r="E428" s="18" t="s">
        <v>512</v>
      </c>
    </row>
    <row r="429" spans="1:5" ht="13.5" customHeight="1" x14ac:dyDescent="0.4">
      <c r="A429" s="72"/>
      <c r="B429" s="67"/>
      <c r="C429" s="4" t="s">
        <v>209</v>
      </c>
      <c r="D429" s="5">
        <v>375100</v>
      </c>
      <c r="E429" s="18" t="s">
        <v>512</v>
      </c>
    </row>
    <row r="430" spans="1:5" ht="13.5" customHeight="1" x14ac:dyDescent="0.4">
      <c r="A430" s="72"/>
      <c r="B430" s="67"/>
      <c r="C430" s="4" t="s">
        <v>266</v>
      </c>
      <c r="D430" s="5">
        <v>105600</v>
      </c>
      <c r="E430" s="18"/>
    </row>
    <row r="431" spans="1:5" ht="13.5" customHeight="1" x14ac:dyDescent="0.4">
      <c r="A431" s="72"/>
      <c r="B431" s="67"/>
      <c r="C431" s="4" t="s">
        <v>272</v>
      </c>
      <c r="D431" s="5">
        <v>199100</v>
      </c>
      <c r="E431" s="18" t="s">
        <v>512</v>
      </c>
    </row>
    <row r="432" spans="1:5" ht="13.5" customHeight="1" x14ac:dyDescent="0.4">
      <c r="A432" s="72"/>
      <c r="B432" s="67"/>
      <c r="C432" s="4" t="s">
        <v>273</v>
      </c>
      <c r="D432" s="5">
        <v>660000</v>
      </c>
      <c r="E432" s="18" t="s">
        <v>512</v>
      </c>
    </row>
    <row r="433" spans="1:5" ht="13.5" customHeight="1" x14ac:dyDescent="0.4">
      <c r="A433" s="72"/>
      <c r="B433" s="67"/>
      <c r="C433" s="4" t="s">
        <v>425</v>
      </c>
      <c r="D433" s="5">
        <v>269170</v>
      </c>
      <c r="E433" s="18" t="s">
        <v>512</v>
      </c>
    </row>
    <row r="434" spans="1:5" ht="13.5" customHeight="1" x14ac:dyDescent="0.4">
      <c r="A434" s="72"/>
      <c r="B434" s="67"/>
      <c r="C434" s="4" t="s">
        <v>465</v>
      </c>
      <c r="D434" s="5">
        <v>1122000</v>
      </c>
      <c r="E434" s="18" t="s">
        <v>512</v>
      </c>
    </row>
    <row r="435" spans="1:5" ht="13.5" customHeight="1" x14ac:dyDescent="0.4">
      <c r="A435" s="72"/>
      <c r="B435" s="67"/>
      <c r="C435" s="4" t="s">
        <v>466</v>
      </c>
      <c r="D435" s="5">
        <v>753500</v>
      </c>
      <c r="E435" s="18" t="s">
        <v>512</v>
      </c>
    </row>
    <row r="436" spans="1:5" ht="13.5" customHeight="1" x14ac:dyDescent="0.4">
      <c r="A436" s="72"/>
      <c r="B436" s="67"/>
      <c r="C436" s="15" t="s">
        <v>383</v>
      </c>
      <c r="D436" s="16">
        <v>234300</v>
      </c>
      <c r="E436" s="28" t="s">
        <v>512</v>
      </c>
    </row>
    <row r="437" spans="1:5" ht="13.5" customHeight="1" x14ac:dyDescent="0.4">
      <c r="A437" s="72"/>
      <c r="B437" s="68"/>
      <c r="C437" s="38">
        <f>+COUNTA(C410:C436)</f>
        <v>27</v>
      </c>
      <c r="D437" s="39">
        <f>+SUM(D410:D436)</f>
        <v>4155484</v>
      </c>
      <c r="E437" s="40">
        <f>+SUMIF(E410:E436,"市内",D410:D436)</f>
        <v>4049884</v>
      </c>
    </row>
    <row r="438" spans="1:5" ht="13.5" customHeight="1" x14ac:dyDescent="0.4">
      <c r="A438" s="72"/>
      <c r="B438" s="66" t="s">
        <v>486</v>
      </c>
      <c r="C438" s="9" t="s">
        <v>20</v>
      </c>
      <c r="D438" s="10">
        <v>37708</v>
      </c>
      <c r="E438" s="29" t="s">
        <v>512</v>
      </c>
    </row>
    <row r="439" spans="1:5" ht="13.5" customHeight="1" x14ac:dyDescent="0.4">
      <c r="A439" s="72"/>
      <c r="B439" s="67"/>
      <c r="C439" s="4" t="s">
        <v>85</v>
      </c>
      <c r="D439" s="5">
        <v>13700</v>
      </c>
      <c r="E439" s="18" t="s">
        <v>512</v>
      </c>
    </row>
    <row r="440" spans="1:5" ht="13.5" customHeight="1" x14ac:dyDescent="0.4">
      <c r="A440" s="72"/>
      <c r="B440" s="67"/>
      <c r="C440" s="4" t="s">
        <v>91</v>
      </c>
      <c r="D440" s="5">
        <v>22770</v>
      </c>
      <c r="E440" s="18" t="s">
        <v>512</v>
      </c>
    </row>
    <row r="441" spans="1:5" ht="13.5" customHeight="1" x14ac:dyDescent="0.4">
      <c r="A441" s="72"/>
      <c r="B441" s="67"/>
      <c r="C441" s="4" t="s">
        <v>142</v>
      </c>
      <c r="D441" s="5">
        <v>15700</v>
      </c>
      <c r="E441" s="18" t="s">
        <v>512</v>
      </c>
    </row>
    <row r="442" spans="1:5" ht="13.5" customHeight="1" x14ac:dyDescent="0.4">
      <c r="A442" s="72"/>
      <c r="B442" s="67"/>
      <c r="C442" s="4" t="s">
        <v>143</v>
      </c>
      <c r="D442" s="5">
        <v>13700</v>
      </c>
      <c r="E442" s="18" t="s">
        <v>512</v>
      </c>
    </row>
    <row r="443" spans="1:5" ht="13.5" customHeight="1" x14ac:dyDescent="0.4">
      <c r="A443" s="72"/>
      <c r="B443" s="67"/>
      <c r="C443" s="4" t="s">
        <v>144</v>
      </c>
      <c r="D443" s="5">
        <v>15700</v>
      </c>
      <c r="E443" s="18" t="s">
        <v>512</v>
      </c>
    </row>
    <row r="444" spans="1:5" ht="13.5" customHeight="1" x14ac:dyDescent="0.4">
      <c r="A444" s="72"/>
      <c r="B444" s="67"/>
      <c r="C444" s="4" t="s">
        <v>157</v>
      </c>
      <c r="D444" s="5">
        <v>42020</v>
      </c>
      <c r="E444" s="18" t="s">
        <v>512</v>
      </c>
    </row>
    <row r="445" spans="1:5" ht="13.5" customHeight="1" x14ac:dyDescent="0.4">
      <c r="A445" s="72"/>
      <c r="B445" s="67"/>
      <c r="C445" s="4" t="s">
        <v>205</v>
      </c>
      <c r="D445" s="5">
        <v>24800</v>
      </c>
      <c r="E445" s="18" t="s">
        <v>512</v>
      </c>
    </row>
    <row r="446" spans="1:5" ht="13.5" customHeight="1" x14ac:dyDescent="0.4">
      <c r="A446" s="72"/>
      <c r="B446" s="67"/>
      <c r="C446" s="4" t="s">
        <v>208</v>
      </c>
      <c r="D446" s="5">
        <v>39600</v>
      </c>
      <c r="E446" s="18" t="s">
        <v>512</v>
      </c>
    </row>
    <row r="447" spans="1:5" ht="13.5" customHeight="1" x14ac:dyDescent="0.4">
      <c r="A447" s="72"/>
      <c r="B447" s="67"/>
      <c r="C447" s="4" t="s">
        <v>212</v>
      </c>
      <c r="D447" s="5">
        <v>80300</v>
      </c>
      <c r="E447" s="18" t="s">
        <v>512</v>
      </c>
    </row>
    <row r="448" spans="1:5" ht="13.5" customHeight="1" x14ac:dyDescent="0.4">
      <c r="A448" s="72"/>
      <c r="B448" s="67"/>
      <c r="C448" s="4" t="s">
        <v>223</v>
      </c>
      <c r="D448" s="5">
        <v>25000</v>
      </c>
      <c r="E448" s="18" t="s">
        <v>512</v>
      </c>
    </row>
    <row r="449" spans="1:5" ht="13.5" customHeight="1" x14ac:dyDescent="0.4">
      <c r="A449" s="72"/>
      <c r="B449" s="67"/>
      <c r="C449" s="4" t="s">
        <v>242</v>
      </c>
      <c r="D449" s="5">
        <v>22000</v>
      </c>
      <c r="E449" s="18" t="s">
        <v>512</v>
      </c>
    </row>
    <row r="450" spans="1:5" ht="13.5" customHeight="1" x14ac:dyDescent="0.4">
      <c r="A450" s="72"/>
      <c r="B450" s="67"/>
      <c r="C450" s="4" t="s">
        <v>271</v>
      </c>
      <c r="D450" s="5">
        <v>23540</v>
      </c>
      <c r="E450" s="18" t="s">
        <v>512</v>
      </c>
    </row>
    <row r="451" spans="1:5" ht="13.5" customHeight="1" x14ac:dyDescent="0.4">
      <c r="A451" s="72"/>
      <c r="B451" s="67"/>
      <c r="C451" s="4" t="s">
        <v>279</v>
      </c>
      <c r="D451" s="5">
        <v>65780</v>
      </c>
      <c r="E451" s="18" t="s">
        <v>512</v>
      </c>
    </row>
    <row r="452" spans="1:5" ht="13.5" customHeight="1" x14ac:dyDescent="0.4">
      <c r="A452" s="72"/>
      <c r="B452" s="67"/>
      <c r="C452" s="4" t="s">
        <v>280</v>
      </c>
      <c r="D452" s="5">
        <v>8250</v>
      </c>
      <c r="E452" s="18" t="s">
        <v>512</v>
      </c>
    </row>
    <row r="453" spans="1:5" ht="13.5" customHeight="1" x14ac:dyDescent="0.4">
      <c r="A453" s="72"/>
      <c r="B453" s="67"/>
      <c r="C453" s="4" t="s">
        <v>292</v>
      </c>
      <c r="D453" s="5">
        <v>12650</v>
      </c>
      <c r="E453" s="18" t="s">
        <v>512</v>
      </c>
    </row>
    <row r="454" spans="1:5" ht="13.5" customHeight="1" x14ac:dyDescent="0.4">
      <c r="A454" s="72"/>
      <c r="B454" s="67"/>
      <c r="C454" s="4" t="s">
        <v>293</v>
      </c>
      <c r="D454" s="5">
        <v>28800</v>
      </c>
      <c r="E454" s="18" t="s">
        <v>512</v>
      </c>
    </row>
    <row r="455" spans="1:5" ht="13.5" customHeight="1" x14ac:dyDescent="0.4">
      <c r="A455" s="72"/>
      <c r="B455" s="67"/>
      <c r="C455" s="4" t="s">
        <v>306</v>
      </c>
      <c r="D455" s="5">
        <v>6050</v>
      </c>
      <c r="E455" s="18" t="s">
        <v>512</v>
      </c>
    </row>
    <row r="456" spans="1:5" ht="13.5" customHeight="1" x14ac:dyDescent="0.4">
      <c r="A456" s="72"/>
      <c r="B456" s="67"/>
      <c r="C456" s="4" t="s">
        <v>310</v>
      </c>
      <c r="D456" s="5">
        <v>97476</v>
      </c>
      <c r="E456" s="18" t="s">
        <v>512</v>
      </c>
    </row>
    <row r="457" spans="1:5" ht="13.5" customHeight="1" x14ac:dyDescent="0.4">
      <c r="A457" s="72"/>
      <c r="B457" s="67"/>
      <c r="C457" s="4" t="s">
        <v>394</v>
      </c>
      <c r="D457" s="5">
        <v>19536</v>
      </c>
      <c r="E457" s="18" t="s">
        <v>512</v>
      </c>
    </row>
    <row r="458" spans="1:5" ht="13.5" customHeight="1" x14ac:dyDescent="0.4">
      <c r="A458" s="72"/>
      <c r="B458" s="67"/>
      <c r="C458" s="4" t="s">
        <v>395</v>
      </c>
      <c r="D458" s="5">
        <v>20020</v>
      </c>
      <c r="E458" s="18" t="s">
        <v>512</v>
      </c>
    </row>
    <row r="459" spans="1:5" ht="13.5" customHeight="1" x14ac:dyDescent="0.4">
      <c r="A459" s="72"/>
      <c r="B459" s="67"/>
      <c r="C459" s="4" t="s">
        <v>396</v>
      </c>
      <c r="D459" s="5">
        <v>21340</v>
      </c>
      <c r="E459" s="18" t="s">
        <v>512</v>
      </c>
    </row>
    <row r="460" spans="1:5" ht="13.5" customHeight="1" x14ac:dyDescent="0.4">
      <c r="A460" s="72"/>
      <c r="B460" s="67"/>
      <c r="C460" s="4" t="s">
        <v>398</v>
      </c>
      <c r="D460" s="5">
        <v>11220</v>
      </c>
      <c r="E460" s="18" t="s">
        <v>512</v>
      </c>
    </row>
    <row r="461" spans="1:5" ht="13.5" customHeight="1" x14ac:dyDescent="0.4">
      <c r="A461" s="72"/>
      <c r="B461" s="67"/>
      <c r="C461" s="4" t="s">
        <v>407</v>
      </c>
      <c r="D461" s="5">
        <v>81312</v>
      </c>
      <c r="E461" s="18" t="s">
        <v>512</v>
      </c>
    </row>
    <row r="462" spans="1:5" ht="13.5" customHeight="1" x14ac:dyDescent="0.4">
      <c r="A462" s="72"/>
      <c r="B462" s="67"/>
      <c r="C462" s="4" t="s">
        <v>293</v>
      </c>
      <c r="D462" s="5">
        <v>28800</v>
      </c>
      <c r="E462" s="18" t="s">
        <v>512</v>
      </c>
    </row>
    <row r="463" spans="1:5" ht="13.5" customHeight="1" x14ac:dyDescent="0.4">
      <c r="A463" s="72"/>
      <c r="B463" s="67"/>
      <c r="C463" s="4" t="s">
        <v>440</v>
      </c>
      <c r="D463" s="5">
        <v>21450</v>
      </c>
      <c r="E463" s="18" t="s">
        <v>512</v>
      </c>
    </row>
    <row r="464" spans="1:5" ht="13.5" customHeight="1" x14ac:dyDescent="0.4">
      <c r="A464" s="72"/>
      <c r="B464" s="67"/>
      <c r="C464" s="4" t="s">
        <v>246</v>
      </c>
      <c r="D464" s="5">
        <v>53900</v>
      </c>
      <c r="E464" s="18" t="s">
        <v>512</v>
      </c>
    </row>
    <row r="465" spans="1:5" ht="13.5" customHeight="1" x14ac:dyDescent="0.4">
      <c r="A465" s="72"/>
      <c r="B465" s="67"/>
      <c r="C465" s="4" t="s">
        <v>248</v>
      </c>
      <c r="D465" s="5">
        <v>226941</v>
      </c>
      <c r="E465" s="18" t="s">
        <v>512</v>
      </c>
    </row>
    <row r="466" spans="1:5" ht="13.5" customHeight="1" x14ac:dyDescent="0.4">
      <c r="A466" s="72"/>
      <c r="B466" s="67"/>
      <c r="C466" s="4" t="s">
        <v>424</v>
      </c>
      <c r="D466" s="5">
        <v>177155</v>
      </c>
      <c r="E466" s="18" t="s">
        <v>512</v>
      </c>
    </row>
    <row r="467" spans="1:5" ht="13.5" customHeight="1" x14ac:dyDescent="0.4">
      <c r="A467" s="72"/>
      <c r="B467" s="67"/>
      <c r="C467" s="4" t="s">
        <v>374</v>
      </c>
      <c r="D467" s="5">
        <v>262240</v>
      </c>
      <c r="E467" s="18" t="s">
        <v>512</v>
      </c>
    </row>
    <row r="468" spans="1:5" ht="13.5" customHeight="1" x14ac:dyDescent="0.4">
      <c r="A468" s="72"/>
      <c r="B468" s="67"/>
      <c r="C468" s="4" t="s">
        <v>335</v>
      </c>
      <c r="D468" s="5">
        <v>1298000</v>
      </c>
      <c r="E468" s="18"/>
    </row>
    <row r="469" spans="1:5" ht="13.5" customHeight="1" x14ac:dyDescent="0.4">
      <c r="A469" s="72"/>
      <c r="B469" s="67"/>
      <c r="C469" s="4" t="s">
        <v>299</v>
      </c>
      <c r="D469" s="5">
        <v>83160</v>
      </c>
      <c r="E469" s="18" t="s">
        <v>512</v>
      </c>
    </row>
    <row r="470" spans="1:5" ht="13.5" customHeight="1" x14ac:dyDescent="0.4">
      <c r="A470" s="72"/>
      <c r="B470" s="67"/>
      <c r="C470" s="4" t="s">
        <v>249</v>
      </c>
      <c r="D470" s="5">
        <v>990000</v>
      </c>
      <c r="E470" s="18" t="s">
        <v>512</v>
      </c>
    </row>
    <row r="471" spans="1:5" ht="13.5" customHeight="1" x14ac:dyDescent="0.4">
      <c r="A471" s="72"/>
      <c r="B471" s="67"/>
      <c r="C471" s="15" t="s">
        <v>254</v>
      </c>
      <c r="D471" s="16">
        <v>25300</v>
      </c>
      <c r="E471" s="28" t="s">
        <v>512</v>
      </c>
    </row>
    <row r="472" spans="1:5" ht="13.5" customHeight="1" x14ac:dyDescent="0.4">
      <c r="A472" s="72"/>
      <c r="B472" s="68"/>
      <c r="C472" s="38">
        <f>+COUNTA(C438:C471)</f>
        <v>34</v>
      </c>
      <c r="D472" s="39">
        <f>+SUM(D438:D471)</f>
        <v>3915918</v>
      </c>
      <c r="E472" s="40">
        <f>+SUMIF(E438:E471,"市内",D438:D471)</f>
        <v>2617918</v>
      </c>
    </row>
    <row r="473" spans="1:5" ht="13.5" customHeight="1" x14ac:dyDescent="0.4">
      <c r="A473" s="72"/>
      <c r="B473" s="66" t="s">
        <v>487</v>
      </c>
      <c r="C473" s="9" t="s">
        <v>34</v>
      </c>
      <c r="D473" s="10">
        <v>11000</v>
      </c>
      <c r="E473" s="29" t="s">
        <v>512</v>
      </c>
    </row>
    <row r="474" spans="1:5" ht="13.5" customHeight="1" x14ac:dyDescent="0.4">
      <c r="A474" s="72"/>
      <c r="B474" s="67"/>
      <c r="C474" s="4" t="s">
        <v>47</v>
      </c>
      <c r="D474" s="5">
        <v>23100</v>
      </c>
      <c r="E474" s="18" t="s">
        <v>512</v>
      </c>
    </row>
    <row r="475" spans="1:5" ht="13.5" customHeight="1" x14ac:dyDescent="0.4">
      <c r="A475" s="72"/>
      <c r="B475" s="67"/>
      <c r="C475" s="4" t="s">
        <v>97</v>
      </c>
      <c r="D475" s="5">
        <v>4400</v>
      </c>
      <c r="E475" s="18" t="s">
        <v>512</v>
      </c>
    </row>
    <row r="476" spans="1:5" ht="13.5" customHeight="1" x14ac:dyDescent="0.4">
      <c r="A476" s="72"/>
      <c r="B476" s="67"/>
      <c r="C476" s="4" t="s">
        <v>130</v>
      </c>
      <c r="D476" s="5">
        <v>13530</v>
      </c>
      <c r="E476" s="18" t="s">
        <v>512</v>
      </c>
    </row>
    <row r="477" spans="1:5" ht="13.5" customHeight="1" x14ac:dyDescent="0.4">
      <c r="A477" s="72"/>
      <c r="B477" s="67"/>
      <c r="C477" s="4" t="s">
        <v>178</v>
      </c>
      <c r="D477" s="5">
        <v>53900</v>
      </c>
      <c r="E477" s="18" t="s">
        <v>512</v>
      </c>
    </row>
    <row r="478" spans="1:5" ht="13.5" customHeight="1" x14ac:dyDescent="0.4">
      <c r="A478" s="72"/>
      <c r="B478" s="67"/>
      <c r="C478" s="4" t="s">
        <v>199</v>
      </c>
      <c r="D478" s="5">
        <v>59510</v>
      </c>
      <c r="E478" s="18"/>
    </row>
    <row r="479" spans="1:5" ht="13.5" customHeight="1" x14ac:dyDescent="0.4">
      <c r="A479" s="72"/>
      <c r="B479" s="67"/>
      <c r="C479" s="4" t="s">
        <v>270</v>
      </c>
      <c r="D479" s="5">
        <v>91300</v>
      </c>
      <c r="E479" s="18" t="s">
        <v>512</v>
      </c>
    </row>
    <row r="480" spans="1:5" ht="13.5" customHeight="1" x14ac:dyDescent="0.4">
      <c r="A480" s="72"/>
      <c r="B480" s="67"/>
      <c r="C480" s="4" t="s">
        <v>308</v>
      </c>
      <c r="D480" s="5">
        <v>54824</v>
      </c>
      <c r="E480" s="18" t="s">
        <v>512</v>
      </c>
    </row>
    <row r="481" spans="1:5" ht="13.5" customHeight="1" x14ac:dyDescent="0.4">
      <c r="A481" s="72"/>
      <c r="B481" s="67"/>
      <c r="C481" s="4" t="s">
        <v>67</v>
      </c>
      <c r="D481" s="5">
        <v>59950</v>
      </c>
      <c r="E481" s="18" t="s">
        <v>512</v>
      </c>
    </row>
    <row r="482" spans="1:5" ht="13.5" customHeight="1" x14ac:dyDescent="0.4">
      <c r="A482" s="72"/>
      <c r="B482" s="67"/>
      <c r="C482" s="4" t="s">
        <v>258</v>
      </c>
      <c r="D482" s="5">
        <v>7150</v>
      </c>
      <c r="E482" s="18"/>
    </row>
    <row r="483" spans="1:5" ht="13.5" customHeight="1" x14ac:dyDescent="0.4">
      <c r="A483" s="72"/>
      <c r="B483" s="67"/>
      <c r="C483" s="4" t="s">
        <v>460</v>
      </c>
      <c r="D483" s="5">
        <v>94105</v>
      </c>
      <c r="E483" s="18" t="s">
        <v>512</v>
      </c>
    </row>
    <row r="484" spans="1:5" ht="13.5" customHeight="1" x14ac:dyDescent="0.4">
      <c r="A484" s="72"/>
      <c r="B484" s="67"/>
      <c r="C484" s="15" t="s">
        <v>462</v>
      </c>
      <c r="D484" s="16">
        <v>71412</v>
      </c>
      <c r="E484" s="28" t="s">
        <v>512</v>
      </c>
    </row>
    <row r="485" spans="1:5" ht="13.5" customHeight="1" x14ac:dyDescent="0.4">
      <c r="A485" s="72"/>
      <c r="B485" s="68"/>
      <c r="C485" s="38">
        <f>+COUNTA(C473:C484)</f>
        <v>12</v>
      </c>
      <c r="D485" s="39">
        <f>+SUM(D473:D484)</f>
        <v>544181</v>
      </c>
      <c r="E485" s="40">
        <f>+SUMIF(E473:E484,"市内",D473:D484)</f>
        <v>477521</v>
      </c>
    </row>
    <row r="486" spans="1:5" ht="13.5" customHeight="1" x14ac:dyDescent="0.4">
      <c r="A486" s="72"/>
      <c r="B486" s="66" t="s">
        <v>525</v>
      </c>
      <c r="C486" s="9" t="s">
        <v>22</v>
      </c>
      <c r="D486" s="10">
        <v>141900</v>
      </c>
      <c r="E486" s="29" t="s">
        <v>512</v>
      </c>
    </row>
    <row r="487" spans="1:5" ht="13.5" customHeight="1" x14ac:dyDescent="0.4">
      <c r="A487" s="72"/>
      <c r="B487" s="67"/>
      <c r="C487" s="4" t="s">
        <v>30</v>
      </c>
      <c r="D487" s="7">
        <v>16632</v>
      </c>
      <c r="E487" s="18" t="s">
        <v>512</v>
      </c>
    </row>
    <row r="488" spans="1:5" ht="13.5" customHeight="1" x14ac:dyDescent="0.4">
      <c r="A488" s="72"/>
      <c r="B488" s="67"/>
      <c r="C488" s="4" t="s">
        <v>31</v>
      </c>
      <c r="D488" s="7">
        <v>61160</v>
      </c>
      <c r="E488" s="18" t="s">
        <v>512</v>
      </c>
    </row>
    <row r="489" spans="1:5" ht="13.5" customHeight="1" x14ac:dyDescent="0.4">
      <c r="A489" s="72"/>
      <c r="B489" s="67"/>
      <c r="C489" s="4" t="s">
        <v>44</v>
      </c>
      <c r="D489" s="7">
        <v>242000</v>
      </c>
      <c r="E489" s="18" t="s">
        <v>512</v>
      </c>
    </row>
    <row r="490" spans="1:5" ht="13.5" customHeight="1" x14ac:dyDescent="0.4">
      <c r="A490" s="72"/>
      <c r="B490" s="67"/>
      <c r="C490" s="4" t="s">
        <v>30</v>
      </c>
      <c r="D490" s="7">
        <v>35200</v>
      </c>
      <c r="E490" s="18" t="s">
        <v>512</v>
      </c>
    </row>
    <row r="491" spans="1:5" ht="13.5" customHeight="1" x14ac:dyDescent="0.4">
      <c r="A491" s="72"/>
      <c r="B491" s="67"/>
      <c r="C491" s="4" t="s">
        <v>52</v>
      </c>
      <c r="D491" s="7">
        <v>176022</v>
      </c>
      <c r="E491" s="18" t="s">
        <v>512</v>
      </c>
    </row>
    <row r="492" spans="1:5" ht="13.5" customHeight="1" x14ac:dyDescent="0.4">
      <c r="A492" s="72"/>
      <c r="B492" s="67"/>
      <c r="C492" s="4" t="s">
        <v>84</v>
      </c>
      <c r="D492" s="7">
        <v>299200</v>
      </c>
      <c r="E492" s="18"/>
    </row>
    <row r="493" spans="1:5" ht="13.5" customHeight="1" x14ac:dyDescent="0.4">
      <c r="A493" s="72"/>
      <c r="B493" s="67"/>
      <c r="C493" s="4" t="s">
        <v>98</v>
      </c>
      <c r="D493" s="7">
        <v>110000</v>
      </c>
      <c r="E493" s="18" t="s">
        <v>512</v>
      </c>
    </row>
    <row r="494" spans="1:5" ht="13.5" customHeight="1" x14ac:dyDescent="0.4">
      <c r="A494" s="72"/>
      <c r="B494" s="67"/>
      <c r="C494" s="4" t="s">
        <v>99</v>
      </c>
      <c r="D494" s="7">
        <v>73700</v>
      </c>
      <c r="E494" s="18"/>
    </row>
    <row r="495" spans="1:5" ht="13.5" customHeight="1" x14ac:dyDescent="0.4">
      <c r="A495" s="72"/>
      <c r="B495" s="67"/>
      <c r="C495" s="4" t="s">
        <v>121</v>
      </c>
      <c r="D495" s="7">
        <v>89650</v>
      </c>
      <c r="E495" s="18" t="s">
        <v>512</v>
      </c>
    </row>
    <row r="496" spans="1:5" ht="13.5" customHeight="1" x14ac:dyDescent="0.4">
      <c r="A496" s="72"/>
      <c r="B496" s="67"/>
      <c r="C496" s="4" t="s">
        <v>127</v>
      </c>
      <c r="D496" s="7">
        <v>35750</v>
      </c>
      <c r="E496" s="18" t="s">
        <v>512</v>
      </c>
    </row>
    <row r="497" spans="1:5" ht="13.5" customHeight="1" x14ac:dyDescent="0.4">
      <c r="A497" s="72"/>
      <c r="B497" s="67"/>
      <c r="C497" s="4" t="s">
        <v>128</v>
      </c>
      <c r="D497" s="7">
        <v>66000</v>
      </c>
      <c r="E497" s="18"/>
    </row>
    <row r="498" spans="1:5" ht="13.5" customHeight="1" x14ac:dyDescent="0.4">
      <c r="A498" s="72"/>
      <c r="B498" s="67"/>
      <c r="C498" s="4" t="s">
        <v>156</v>
      </c>
      <c r="D498" s="7">
        <v>65054</v>
      </c>
      <c r="E498" s="18" t="s">
        <v>512</v>
      </c>
    </row>
    <row r="499" spans="1:5" ht="13.5" customHeight="1" x14ac:dyDescent="0.4">
      <c r="A499" s="72"/>
      <c r="B499" s="67"/>
      <c r="C499" s="4" t="s">
        <v>194</v>
      </c>
      <c r="D499" s="7">
        <v>99770</v>
      </c>
      <c r="E499" s="18" t="s">
        <v>512</v>
      </c>
    </row>
    <row r="500" spans="1:5" ht="13.5" customHeight="1" x14ac:dyDescent="0.4">
      <c r="A500" s="72"/>
      <c r="B500" s="67"/>
      <c r="C500" s="4" t="s">
        <v>197</v>
      </c>
      <c r="D500" s="7">
        <v>70620</v>
      </c>
      <c r="E500" s="18" t="s">
        <v>512</v>
      </c>
    </row>
    <row r="501" spans="1:5" ht="13.5" customHeight="1" x14ac:dyDescent="0.4">
      <c r="A501" s="72"/>
      <c r="B501" s="67"/>
      <c r="C501" s="4" t="s">
        <v>194</v>
      </c>
      <c r="D501" s="7">
        <v>88000</v>
      </c>
      <c r="E501" s="18" t="s">
        <v>512</v>
      </c>
    </row>
    <row r="502" spans="1:5" ht="13.5" customHeight="1" x14ac:dyDescent="0.4">
      <c r="A502" s="72"/>
      <c r="B502" s="67"/>
      <c r="C502" s="4" t="s">
        <v>236</v>
      </c>
      <c r="D502" s="7">
        <v>99000</v>
      </c>
      <c r="E502" s="18" t="s">
        <v>512</v>
      </c>
    </row>
    <row r="503" spans="1:5" ht="12.75" customHeight="1" x14ac:dyDescent="0.4">
      <c r="A503" s="72"/>
      <c r="B503" s="67"/>
      <c r="C503" s="4" t="s">
        <v>385</v>
      </c>
      <c r="D503" s="7">
        <v>495000</v>
      </c>
      <c r="E503" s="18" t="s">
        <v>512</v>
      </c>
    </row>
    <row r="504" spans="1:5" ht="13.5" customHeight="1" x14ac:dyDescent="0.4">
      <c r="A504" s="72"/>
      <c r="B504" s="67"/>
      <c r="C504" s="4" t="s">
        <v>393</v>
      </c>
      <c r="D504" s="7">
        <v>83737</v>
      </c>
      <c r="E504" s="18" t="s">
        <v>512</v>
      </c>
    </row>
    <row r="505" spans="1:5" ht="13.5" customHeight="1" x14ac:dyDescent="0.4">
      <c r="A505" s="72"/>
      <c r="B505" s="67"/>
      <c r="C505" s="4" t="s">
        <v>404</v>
      </c>
      <c r="D505" s="7">
        <v>99797</v>
      </c>
      <c r="E505" s="18" t="s">
        <v>512</v>
      </c>
    </row>
    <row r="506" spans="1:5" ht="13.5" customHeight="1" x14ac:dyDescent="0.4">
      <c r="A506" s="72"/>
      <c r="B506" s="67"/>
      <c r="C506" s="15" t="s">
        <v>405</v>
      </c>
      <c r="D506" s="45">
        <v>31394</v>
      </c>
      <c r="E506" s="28" t="s">
        <v>512</v>
      </c>
    </row>
    <row r="507" spans="1:5" ht="13.5" customHeight="1" x14ac:dyDescent="0.4">
      <c r="A507" s="72"/>
      <c r="B507" s="68"/>
      <c r="C507" s="38">
        <f>+COUNTA(C486:C506)</f>
        <v>21</v>
      </c>
      <c r="D507" s="39">
        <f>+SUM(D486:D506)</f>
        <v>2479586</v>
      </c>
      <c r="E507" s="40">
        <f>+SUMIF(E486:E506,"市内",D486:D506)</f>
        <v>2040686</v>
      </c>
    </row>
    <row r="508" spans="1:5" ht="13.5" customHeight="1" x14ac:dyDescent="0.4">
      <c r="A508" s="72"/>
      <c r="B508" s="66" t="s">
        <v>489</v>
      </c>
      <c r="C508" s="9" t="s">
        <v>23</v>
      </c>
      <c r="D508" s="46">
        <v>431200</v>
      </c>
      <c r="E508" s="29"/>
    </row>
    <row r="509" spans="1:5" ht="13.5" customHeight="1" x14ac:dyDescent="0.4">
      <c r="A509" s="72"/>
      <c r="B509" s="67"/>
      <c r="C509" s="4" t="s">
        <v>40</v>
      </c>
      <c r="D509" s="5">
        <v>256300</v>
      </c>
      <c r="E509" s="18"/>
    </row>
    <row r="510" spans="1:5" ht="13.5" customHeight="1" x14ac:dyDescent="0.4">
      <c r="A510" s="72"/>
      <c r="B510" s="67"/>
      <c r="C510" s="4" t="s">
        <v>87</v>
      </c>
      <c r="D510" s="5">
        <v>59400</v>
      </c>
      <c r="E510" s="18" t="s">
        <v>512</v>
      </c>
    </row>
    <row r="511" spans="1:5" ht="13.5" customHeight="1" x14ac:dyDescent="0.4">
      <c r="A511" s="72"/>
      <c r="B511" s="67"/>
      <c r="C511" s="4" t="s">
        <v>93</v>
      </c>
      <c r="D511" s="5">
        <v>94600</v>
      </c>
      <c r="E511" s="18" t="s">
        <v>512</v>
      </c>
    </row>
    <row r="512" spans="1:5" ht="13.5" customHeight="1" x14ac:dyDescent="0.4">
      <c r="A512" s="72"/>
      <c r="B512" s="67"/>
      <c r="C512" s="4" t="s">
        <v>106</v>
      </c>
      <c r="D512" s="5">
        <v>57200</v>
      </c>
      <c r="E512" s="18" t="s">
        <v>512</v>
      </c>
    </row>
    <row r="513" spans="1:5" ht="13.5" customHeight="1" x14ac:dyDescent="0.4">
      <c r="A513" s="72"/>
      <c r="B513" s="67"/>
      <c r="C513" s="4" t="s">
        <v>138</v>
      </c>
      <c r="D513" s="5">
        <v>42900</v>
      </c>
      <c r="E513" s="18" t="s">
        <v>512</v>
      </c>
    </row>
    <row r="514" spans="1:5" ht="13.5" customHeight="1" x14ac:dyDescent="0.4">
      <c r="A514" s="72"/>
      <c r="B514" s="67"/>
      <c r="C514" s="4" t="s">
        <v>155</v>
      </c>
      <c r="D514" s="5">
        <v>73700</v>
      </c>
      <c r="E514" s="18" t="s">
        <v>512</v>
      </c>
    </row>
    <row r="515" spans="1:5" ht="13.5" customHeight="1" x14ac:dyDescent="0.4">
      <c r="A515" s="72"/>
      <c r="B515" s="67"/>
      <c r="C515" s="4" t="s">
        <v>159</v>
      </c>
      <c r="D515" s="5">
        <v>26400</v>
      </c>
      <c r="E515" s="18" t="s">
        <v>512</v>
      </c>
    </row>
    <row r="516" spans="1:5" ht="13.5" customHeight="1" x14ac:dyDescent="0.4">
      <c r="A516" s="72"/>
      <c r="B516" s="67"/>
      <c r="C516" s="15" t="s">
        <v>284</v>
      </c>
      <c r="D516" s="16">
        <v>96800</v>
      </c>
      <c r="E516" s="28" t="s">
        <v>512</v>
      </c>
    </row>
    <row r="517" spans="1:5" ht="13.5" customHeight="1" x14ac:dyDescent="0.4">
      <c r="A517" s="72"/>
      <c r="B517" s="68"/>
      <c r="C517" s="38">
        <f>+COUNTA(C508:C516)</f>
        <v>9</v>
      </c>
      <c r="D517" s="39">
        <f>+SUM(D508:D516)</f>
        <v>1138500</v>
      </c>
      <c r="E517" s="40">
        <f>+SUMIF(E508:E516,"市内",D508:D516)</f>
        <v>451000</v>
      </c>
    </row>
    <row r="518" spans="1:5" ht="13.5" customHeight="1" x14ac:dyDescent="0.4">
      <c r="A518" s="72"/>
      <c r="B518" s="66" t="s">
        <v>488</v>
      </c>
      <c r="C518" s="9" t="s">
        <v>1</v>
      </c>
      <c r="D518" s="10">
        <v>135300</v>
      </c>
      <c r="E518" s="29"/>
    </row>
    <row r="519" spans="1:5" ht="13.5" customHeight="1" x14ac:dyDescent="0.4">
      <c r="A519" s="72"/>
      <c r="B519" s="67"/>
      <c r="C519" s="4" t="s">
        <v>2</v>
      </c>
      <c r="D519" s="5">
        <v>150150</v>
      </c>
      <c r="E519" s="18"/>
    </row>
    <row r="520" spans="1:5" ht="13.5" customHeight="1" x14ac:dyDescent="0.4">
      <c r="A520" s="72"/>
      <c r="B520" s="67"/>
      <c r="C520" s="4" t="s">
        <v>3</v>
      </c>
      <c r="D520" s="5">
        <v>60940</v>
      </c>
      <c r="E520" s="18" t="s">
        <v>512</v>
      </c>
    </row>
    <row r="521" spans="1:5" ht="13.5" customHeight="1" x14ac:dyDescent="0.4">
      <c r="A521" s="72"/>
      <c r="B521" s="67"/>
      <c r="C521" s="4" t="s">
        <v>29</v>
      </c>
      <c r="D521" s="5">
        <v>39270</v>
      </c>
      <c r="E521" s="18" t="s">
        <v>512</v>
      </c>
    </row>
    <row r="522" spans="1:5" ht="13.5" customHeight="1" x14ac:dyDescent="0.4">
      <c r="A522" s="72"/>
      <c r="B522" s="67"/>
      <c r="C522" s="4" t="s">
        <v>33</v>
      </c>
      <c r="D522" s="5">
        <v>57420</v>
      </c>
      <c r="E522" s="18" t="s">
        <v>512</v>
      </c>
    </row>
    <row r="523" spans="1:5" ht="13.5" customHeight="1" x14ac:dyDescent="0.4">
      <c r="A523" s="72"/>
      <c r="B523" s="67"/>
      <c r="C523" s="4" t="s">
        <v>46</v>
      </c>
      <c r="D523" s="5">
        <v>99000</v>
      </c>
      <c r="E523" s="18"/>
    </row>
    <row r="524" spans="1:5" ht="13.5" customHeight="1" x14ac:dyDescent="0.4">
      <c r="A524" s="72"/>
      <c r="B524" s="67"/>
      <c r="C524" s="4" t="s">
        <v>136</v>
      </c>
      <c r="D524" s="5">
        <v>210540</v>
      </c>
      <c r="E524" s="18" t="s">
        <v>512</v>
      </c>
    </row>
    <row r="525" spans="1:5" ht="13.5" customHeight="1" x14ac:dyDescent="0.4">
      <c r="A525" s="72"/>
      <c r="B525" s="67"/>
      <c r="C525" s="4" t="s">
        <v>190</v>
      </c>
      <c r="D525" s="5">
        <v>269500</v>
      </c>
      <c r="E525" s="18"/>
    </row>
    <row r="526" spans="1:5" ht="13.5" customHeight="1" x14ac:dyDescent="0.4">
      <c r="A526" s="72"/>
      <c r="B526" s="67"/>
      <c r="C526" s="4" t="s">
        <v>288</v>
      </c>
      <c r="D526" s="5">
        <v>117700</v>
      </c>
      <c r="E526" s="18"/>
    </row>
    <row r="527" spans="1:5" ht="13.5" customHeight="1" x14ac:dyDescent="0.4">
      <c r="A527" s="72"/>
      <c r="B527" s="67"/>
      <c r="C527" s="4" t="s">
        <v>309</v>
      </c>
      <c r="D527" s="5">
        <v>15400</v>
      </c>
      <c r="E527" s="18" t="s">
        <v>512</v>
      </c>
    </row>
    <row r="528" spans="1:5" ht="13.5" customHeight="1" x14ac:dyDescent="0.4">
      <c r="A528" s="72"/>
      <c r="B528" s="67"/>
      <c r="C528" s="4" t="s">
        <v>325</v>
      </c>
      <c r="D528" s="5">
        <v>68420</v>
      </c>
      <c r="E528" s="18" t="s">
        <v>512</v>
      </c>
    </row>
    <row r="529" spans="1:5" ht="13.5" customHeight="1" x14ac:dyDescent="0.4">
      <c r="A529" s="72"/>
      <c r="B529" s="67"/>
      <c r="C529" s="4" t="s">
        <v>384</v>
      </c>
      <c r="D529" s="5">
        <v>19800</v>
      </c>
      <c r="E529" s="18"/>
    </row>
    <row r="530" spans="1:5" ht="13.5" customHeight="1" x14ac:dyDescent="0.4">
      <c r="A530" s="72"/>
      <c r="B530" s="67"/>
      <c r="C530" s="4" t="s">
        <v>452</v>
      </c>
      <c r="D530" s="5">
        <v>15840</v>
      </c>
      <c r="E530" s="18"/>
    </row>
    <row r="531" spans="1:5" ht="13.5" customHeight="1" x14ac:dyDescent="0.4">
      <c r="A531" s="72"/>
      <c r="B531" s="67"/>
      <c r="C531" s="15" t="s">
        <v>453</v>
      </c>
      <c r="D531" s="16">
        <v>69300</v>
      </c>
      <c r="E531" s="28"/>
    </row>
    <row r="532" spans="1:5" ht="13.5" customHeight="1" thickBot="1" x14ac:dyDescent="0.45">
      <c r="A532" s="72"/>
      <c r="B532" s="67"/>
      <c r="C532" s="53">
        <f>+COUNTA(C518:C531)</f>
        <v>14</v>
      </c>
      <c r="D532" s="54">
        <f>+SUM(D518:D531)</f>
        <v>1328580</v>
      </c>
      <c r="E532" s="55">
        <f>+SUMIF(E518:E531,"市内",D518:D531)</f>
        <v>451990</v>
      </c>
    </row>
    <row r="533" spans="1:5" ht="13.5" customHeight="1" thickBot="1" x14ac:dyDescent="0.45">
      <c r="A533" s="73"/>
      <c r="B533" s="57" t="s">
        <v>517</v>
      </c>
      <c r="C533" s="59">
        <f>+C115+C147+C157+C181+C192+C198+C218+C224+C240+C254+C271+C298+C313+C325+C340+C380+C397+C409+C437+C472+C485+C507+C517+C532</f>
        <v>401</v>
      </c>
      <c r="D533" s="21">
        <f>+D115+D147+D157+D181+D192+D198+D218+D224+D240+D254+D271+D298+D313+D325+D340+D380+D397+D409+D437+D472+D485+D507+D517+D532</f>
        <v>37146419</v>
      </c>
      <c r="E533" s="50">
        <f>+E115+E147+E157+E181+E192+E198+E218+E224+E240+E254+E271+E298+E313+E325+E340+E380+E397+E409+E437+E472+E485+E507+E517+E532</f>
        <v>29960339</v>
      </c>
    </row>
    <row r="534" spans="1:5" ht="13.5" customHeight="1" thickBot="1" x14ac:dyDescent="0.45">
      <c r="A534" s="69" t="s">
        <v>527</v>
      </c>
      <c r="B534" s="70"/>
      <c r="C534" s="31">
        <f>+C62+C19+C23+C96+C533+C14+C107+C91</f>
        <v>488</v>
      </c>
      <c r="D534" s="51">
        <f>+D62+D19+D23+D96+D533+D14+D107+D91</f>
        <v>48952538</v>
      </c>
      <c r="E534" s="52">
        <f>+E62+E19+E23+E96+E533+E14+E107+E91</f>
        <v>35705928</v>
      </c>
    </row>
    <row r="535" spans="1:5" x14ac:dyDescent="0.4">
      <c r="D535" s="60" t="s">
        <v>522</v>
      </c>
      <c r="E535" s="63">
        <f>+COUNTIF(E5:E531,"市内")</f>
        <v>418</v>
      </c>
    </row>
    <row r="536" spans="1:5" x14ac:dyDescent="0.4">
      <c r="D536" s="61" t="s">
        <v>520</v>
      </c>
      <c r="E536" s="64">
        <f>+ROUNDDOWN(E535/C534,3)</f>
        <v>0.85599999999999998</v>
      </c>
    </row>
    <row r="537" spans="1:5" ht="14.25" thickBot="1" x14ac:dyDescent="0.45">
      <c r="D537" s="62" t="s">
        <v>521</v>
      </c>
      <c r="E537" s="65">
        <f>+ROUNDDOWN(E534/D534,3)</f>
        <v>0.72899999999999998</v>
      </c>
    </row>
  </sheetData>
  <autoFilter ref="A4:E533"/>
  <mergeCells count="47">
    <mergeCell ref="A5:A14"/>
    <mergeCell ref="B5:B13"/>
    <mergeCell ref="A15:A19"/>
    <mergeCell ref="B15:B18"/>
    <mergeCell ref="A20:A23"/>
    <mergeCell ref="B20:B22"/>
    <mergeCell ref="A24:A62"/>
    <mergeCell ref="B24:B51"/>
    <mergeCell ref="B52:B57"/>
    <mergeCell ref="B58:B61"/>
    <mergeCell ref="A63:A91"/>
    <mergeCell ref="B63:B70"/>
    <mergeCell ref="B71:B74"/>
    <mergeCell ref="B75:B76"/>
    <mergeCell ref="B77:B82"/>
    <mergeCell ref="B83:B87"/>
    <mergeCell ref="B88:B90"/>
    <mergeCell ref="A92:A96"/>
    <mergeCell ref="B92:B95"/>
    <mergeCell ref="A97:A107"/>
    <mergeCell ref="B97:B106"/>
    <mergeCell ref="B341:B380"/>
    <mergeCell ref="B182:B192"/>
    <mergeCell ref="B193:B198"/>
    <mergeCell ref="B199:B218"/>
    <mergeCell ref="B219:B224"/>
    <mergeCell ref="B225:B240"/>
    <mergeCell ref="B241:B254"/>
    <mergeCell ref="B255:B271"/>
    <mergeCell ref="B272:B298"/>
    <mergeCell ref="B299:B313"/>
    <mergeCell ref="B314:B325"/>
    <mergeCell ref="B326:B340"/>
    <mergeCell ref="B508:B517"/>
    <mergeCell ref="B518:B532"/>
    <mergeCell ref="A534:B534"/>
    <mergeCell ref="B381:B397"/>
    <mergeCell ref="B398:B409"/>
    <mergeCell ref="B410:B437"/>
    <mergeCell ref="B438:B472"/>
    <mergeCell ref="B473:B485"/>
    <mergeCell ref="B486:B507"/>
    <mergeCell ref="A108:A533"/>
    <mergeCell ref="B108:B115"/>
    <mergeCell ref="B116:B147"/>
    <mergeCell ref="B148:B157"/>
    <mergeCell ref="B158:B181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</vt:lpstr>
      <vt:lpstr>'R2'!_FilterDatabase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章太</dc:creator>
  <cp:lastModifiedBy>Administrator</cp:lastModifiedBy>
  <cp:lastPrinted>2023-08-07T09:12:00Z</cp:lastPrinted>
  <dcterms:created xsi:type="dcterms:W3CDTF">2022-12-01T08:54:38Z</dcterms:created>
  <dcterms:modified xsi:type="dcterms:W3CDTF">2023-08-09T00:10:29Z</dcterms:modified>
</cp:coreProperties>
</file>