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26" activeTab="0"/>
  </bookViews>
  <sheets>
    <sheet name="市長選挙" sheetId="1" r:id="rId1"/>
    <sheet name="市議選挙" sheetId="2" r:id="rId2"/>
    <sheet name="期日前" sheetId="3" state="hidden" r:id="rId3"/>
  </sheets>
  <definedNames>
    <definedName name="_xlnm.Print_Area" localSheetId="2">'期日前'!$A$1:$AZ$52</definedName>
    <definedName name="_xlnm.Print_Titles" localSheetId="2">'期日前'!$A:$A</definedName>
  </definedNames>
  <calcPr fullCalcOnLoad="1"/>
</workbook>
</file>

<file path=xl/comments3.xml><?xml version="1.0" encoding="utf-8"?>
<comments xmlns="http://schemas.openxmlformats.org/spreadsheetml/2006/main">
  <authors>
    <author>熊本県選挙管理委員会</author>
  </authors>
  <commentList>
    <comment ref="AY2" authorId="0">
      <text>
        <r>
          <rPr>
            <b/>
            <sz val="20"/>
            <rFont val="ＭＳ Ｐゴシック"/>
            <family val="3"/>
          </rPr>
          <t>日にち確認を行うこと</t>
        </r>
      </text>
    </comment>
  </commentList>
</comments>
</file>

<file path=xl/sharedStrings.xml><?xml version="1.0" encoding="utf-8"?>
<sst xmlns="http://schemas.openxmlformats.org/spreadsheetml/2006/main" count="231" uniqueCount="117">
  <si>
    <t>男</t>
  </si>
  <si>
    <t>女</t>
  </si>
  <si>
    <t>計</t>
  </si>
  <si>
    <t>男</t>
  </si>
  <si>
    <t>女</t>
  </si>
  <si>
    <t>合　計</t>
  </si>
  <si>
    <t>計</t>
  </si>
  <si>
    <t>前日</t>
  </si>
  <si>
    <t>小　計</t>
  </si>
  <si>
    <t>14日前</t>
  </si>
  <si>
    <t>7日前</t>
  </si>
  <si>
    <t>2日前</t>
  </si>
  <si>
    <t>total</t>
  </si>
  <si>
    <t>第１投票所</t>
  </si>
  <si>
    <t>第２投票所</t>
  </si>
  <si>
    <t>第３投票所</t>
  </si>
  <si>
    <t>第４投票所</t>
  </si>
  <si>
    <t>第５投票所</t>
  </si>
  <si>
    <t>第６投票所</t>
  </si>
  <si>
    <t>第７投票所</t>
  </si>
  <si>
    <t>第８投票所</t>
  </si>
  <si>
    <t>第９投票所</t>
  </si>
  <si>
    <t>第１０投票所</t>
  </si>
  <si>
    <t>第１１投票所</t>
  </si>
  <si>
    <t>第１２投票所</t>
  </si>
  <si>
    <t>第１３投票所</t>
  </si>
  <si>
    <t>第１４投票所</t>
  </si>
  <si>
    <t>第１５投票所</t>
  </si>
  <si>
    <t>第１６投票所</t>
  </si>
  <si>
    <t>第１７投票所</t>
  </si>
  <si>
    <t>第１８投票所</t>
  </si>
  <si>
    <t>第１９投票所</t>
  </si>
  <si>
    <t>第２０投票所</t>
  </si>
  <si>
    <t>第２１投票所</t>
  </si>
  <si>
    <t>第２２投票所</t>
  </si>
  <si>
    <t>第２３投票所</t>
  </si>
  <si>
    <t>第２４投票所</t>
  </si>
  <si>
    <t>第２５投票所</t>
  </si>
  <si>
    <t>第２６投票所</t>
  </si>
  <si>
    <t>第２７投票所</t>
  </si>
  <si>
    <t>第２８投票所</t>
  </si>
  <si>
    <t>第２９投票所</t>
  </si>
  <si>
    <t>第３０投票所</t>
  </si>
  <si>
    <t>第３１投票所</t>
  </si>
  <si>
    <t>第３２投票所</t>
  </si>
  <si>
    <t>第３３投票所</t>
  </si>
  <si>
    <t>第３４投票所</t>
  </si>
  <si>
    <t>第３５投票所</t>
  </si>
  <si>
    <t>第３６投票所</t>
  </si>
  <si>
    <t>第３７投票所</t>
  </si>
  <si>
    <t>第３８投票所</t>
  </si>
  <si>
    <t>第３９投票所</t>
  </si>
  <si>
    <t>第４０投票所</t>
  </si>
  <si>
    <t>第４１投票所</t>
  </si>
  <si>
    <t>第４２投票所</t>
  </si>
  <si>
    <t>第４３投票所</t>
  </si>
  <si>
    <t>第４４投票所</t>
  </si>
  <si>
    <t>第４５投票所</t>
  </si>
  <si>
    <t>第４６投票所</t>
  </si>
  <si>
    <t>第４７投票所</t>
  </si>
  <si>
    <t>選挙当日有権者数　①</t>
  </si>
  <si>
    <t>投票者数　②</t>
  </si>
  <si>
    <t>投票率　②÷①</t>
  </si>
  <si>
    <t>投票区</t>
  </si>
  <si>
    <t>玉名商工会館</t>
  </si>
  <si>
    <t>玉名市役所</t>
  </si>
  <si>
    <t>玉名町小学校</t>
  </si>
  <si>
    <t>下立願寺公民館</t>
  </si>
  <si>
    <t>南出公民館</t>
  </si>
  <si>
    <t>南出３区公民館</t>
  </si>
  <si>
    <t>築地公民館</t>
  </si>
  <si>
    <t>山田公民館</t>
  </si>
  <si>
    <t>中尾公民館</t>
  </si>
  <si>
    <t>上公民館</t>
  </si>
  <si>
    <t>滑石小学校</t>
  </si>
  <si>
    <t>共和公民館</t>
  </si>
  <si>
    <t>大浜小学校</t>
  </si>
  <si>
    <t>豊水小学校</t>
  </si>
  <si>
    <t>伊倉小学校</t>
  </si>
  <si>
    <t>伊倉隣保館</t>
  </si>
  <si>
    <t>八嘉小学校</t>
  </si>
  <si>
    <t>合田公民館</t>
  </si>
  <si>
    <t>四支部中央公民館</t>
  </si>
  <si>
    <t>梅林小学校</t>
  </si>
  <si>
    <t>奥野公民館</t>
  </si>
  <si>
    <t>小田小学校</t>
  </si>
  <si>
    <t>玉名小学校</t>
  </si>
  <si>
    <t>月瀬小学校</t>
  </si>
  <si>
    <t>石貫小学校</t>
  </si>
  <si>
    <t>三ツ川小学校</t>
  </si>
  <si>
    <t>岱明町公民館</t>
  </si>
  <si>
    <t>玉名市岱明総合支所</t>
  </si>
  <si>
    <t>中区集落センター</t>
  </si>
  <si>
    <t>高道保育所</t>
  </si>
  <si>
    <t>鍋保育所</t>
  </si>
  <si>
    <t>磯鍋公民館</t>
  </si>
  <si>
    <t>睦合保育所</t>
  </si>
  <si>
    <t>雲雀丘公民館</t>
  </si>
  <si>
    <t>大相集落センター</t>
  </si>
  <si>
    <t>上野口公民館</t>
  </si>
  <si>
    <t>明神尾公民館</t>
  </si>
  <si>
    <t>横島町公民館</t>
  </si>
  <si>
    <t>京泊公民館</t>
  </si>
  <si>
    <t>大開西公民館</t>
  </si>
  <si>
    <t>明丑公民館</t>
  </si>
  <si>
    <t>小天小学校</t>
  </si>
  <si>
    <t>天水町公民館</t>
  </si>
  <si>
    <t>投票所</t>
  </si>
  <si>
    <t>ちどり保育園</t>
  </si>
  <si>
    <t>小天東保育園</t>
  </si>
  <si>
    <t>玉水小学校多目的ホール</t>
  </si>
  <si>
    <t>合計</t>
  </si>
  <si>
    <t>平成２１年１０月２５日執行　玉名市長選挙　投票結果</t>
  </si>
  <si>
    <t>投票率　②÷①</t>
  </si>
  <si>
    <t>合計</t>
  </si>
  <si>
    <t>平成２１年１０月２５日執行　玉名市議会議員一般選挙　投票結果</t>
  </si>
  <si>
    <t>野部田担い手センター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</si>
</sst>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gee\.mm\.dd"/>
    <numFmt numFmtId="178" formatCode="0.00_ "/>
    <numFmt numFmtId="179" formatCode="0_);[Red]\(0\)"/>
    <numFmt numFmtId="180" formatCode="0.0000_);[Red]\(0.0000\)"/>
    <numFmt numFmtId="181" formatCode="0.000_);[Red]\(0.000\)"/>
    <numFmt numFmtId="182" formatCode="#,##0_ "/>
    <numFmt numFmtId="183" formatCode="#,##0.0_ "/>
    <numFmt numFmtId="184" formatCode="#,##0.00_ "/>
    <numFmt numFmtId="185" formatCode="0.E+00"/>
    <numFmt numFmtId="186" formatCode="h&quot;時&quot;mm&quot;分&quot;;@"/>
    <numFmt numFmtId="187" formatCode="m&quot;月&quot;d&quot;日&quot;;@"/>
    <numFmt numFmtId="188" formatCode="#,##0.000;[Red]\-#,##0.000"/>
    <numFmt numFmtId="189" formatCode="0.0%"/>
    <numFmt numFmtId="190" formatCode="[$-411]gee\.mm\.dd;@"/>
    <numFmt numFmtId="191" formatCode="hh&quot;時&quot;mm&quot;分&quot;;@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#,##0.0;[Red]\-#,##0.0"/>
    <numFmt numFmtId="199" formatCode="#,###&quot;人&quot;"/>
    <numFmt numFmtId="200" formatCode="h&quot;時&quot;mm&quot;分&quot;ss&quot;秒&quot;;@"/>
    <numFmt numFmtId="201" formatCode="h:mm;@"/>
    <numFmt numFmtId="202" formatCode="0.0_ "/>
    <numFmt numFmtId="203" formatCode="#,###&quot;%&quot;"/>
    <numFmt numFmtId="204" formatCode="mmm\-yyyy"/>
    <numFmt numFmtId="205" formatCode="00"/>
    <numFmt numFmtId="206" formatCode="hh:mm"/>
    <numFmt numFmtId="207" formatCode="#,##0\ "/>
    <numFmt numFmtId="208" formatCode="0_ "/>
    <numFmt numFmtId="209" formatCode="#,##0.000"/>
    <numFmt numFmtId="210" formatCode="#,##0.000\ "/>
    <numFmt numFmtId="211" formatCode="#,##0.000_ ;[Red]\-#,##0.000\ "/>
    <numFmt numFmtId="212" formatCode="0.000_ ;[Red]\-0.000\ "/>
    <numFmt numFmtId="213" formatCode="#,##0.000_);[Red]\(#,##0.000\)"/>
    <numFmt numFmtId="214" formatCode="#,##0.000_ "/>
    <numFmt numFmtId="215" formatCode="#,##0_ ;[Red]\-#,##0\ "/>
    <numFmt numFmtId="216" formatCode="#,##0.00_ ;[Red]\-#,##0.0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0"/>
      <name val="ＭＳ Ｐゴシック"/>
      <family val="3"/>
    </font>
    <font>
      <sz val="12"/>
      <color indexed="10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uble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uble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38" fontId="4" fillId="0" borderId="0" xfId="17" applyFont="1" applyFill="1" applyAlignment="1" applyProtection="1">
      <alignment vertical="center"/>
      <protection/>
    </xf>
    <xf numFmtId="38" fontId="3" fillId="0" borderId="0" xfId="17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56" fontId="0" fillId="0" borderId="1" xfId="0" applyNumberFormat="1" applyBorder="1" applyAlignment="1" applyProtection="1">
      <alignment vertical="center"/>
      <protection/>
    </xf>
    <xf numFmtId="56" fontId="0" fillId="0" borderId="2" xfId="0" applyNumberForma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vertical="center"/>
      <protection/>
    </xf>
    <xf numFmtId="0" fontId="16" fillId="0" borderId="3" xfId="0" applyFont="1" applyBorder="1" applyAlignment="1" applyProtection="1">
      <alignment vertical="center"/>
      <protection/>
    </xf>
    <xf numFmtId="56" fontId="0" fillId="0" borderId="4" xfId="0" applyNumberFormat="1" applyBorder="1" applyAlignment="1" applyProtection="1">
      <alignment horizontal="center" vertical="center"/>
      <protection/>
    </xf>
    <xf numFmtId="56" fontId="0" fillId="0" borderId="5" xfId="0" applyNumberFormat="1" applyBorder="1" applyAlignment="1" applyProtection="1">
      <alignment horizontal="center" vertical="center"/>
      <protection/>
    </xf>
    <xf numFmtId="56" fontId="0" fillId="0" borderId="6" xfId="0" applyNumberFormat="1" applyBorder="1" applyAlignment="1" applyProtection="1">
      <alignment horizontal="center" vertical="center"/>
      <protection/>
    </xf>
    <xf numFmtId="56" fontId="0" fillId="0" borderId="7" xfId="0" applyNumberFormat="1" applyBorder="1" applyAlignment="1" applyProtection="1">
      <alignment horizontal="center" vertical="center"/>
      <protection/>
    </xf>
    <xf numFmtId="56" fontId="0" fillId="0" borderId="8" xfId="0" applyNumberFormat="1" applyBorder="1" applyAlignment="1" applyProtection="1">
      <alignment horizontal="center" vertical="center"/>
      <protection/>
    </xf>
    <xf numFmtId="56" fontId="15" fillId="0" borderId="4" xfId="0" applyNumberFormat="1" applyFont="1" applyBorder="1" applyAlignment="1" applyProtection="1">
      <alignment horizontal="center" vertical="center"/>
      <protection/>
    </xf>
    <xf numFmtId="56" fontId="13" fillId="0" borderId="5" xfId="0" applyNumberFormat="1" applyFont="1" applyBorder="1" applyAlignment="1" applyProtection="1">
      <alignment horizontal="center" vertical="center"/>
      <protection/>
    </xf>
    <xf numFmtId="38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38" fontId="13" fillId="0" borderId="12" xfId="17" applyFont="1" applyBorder="1" applyAlignment="1" applyProtection="1">
      <alignment vertical="center"/>
      <protection/>
    </xf>
    <xf numFmtId="38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38" fontId="0" fillId="0" borderId="16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38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38" fontId="15" fillId="0" borderId="20" xfId="17" applyFont="1" applyBorder="1" applyAlignment="1" applyProtection="1">
      <alignment vertical="center"/>
      <protection/>
    </xf>
    <xf numFmtId="38" fontId="13" fillId="0" borderId="21" xfId="17" applyFont="1" applyBorder="1" applyAlignment="1" applyProtection="1">
      <alignment vertical="center"/>
      <protection/>
    </xf>
    <xf numFmtId="38" fontId="14" fillId="0" borderId="23" xfId="0" applyNumberFormat="1" applyFont="1" applyBorder="1" applyAlignment="1" applyProtection="1">
      <alignment horizontal="center" vertical="center"/>
      <protection/>
    </xf>
    <xf numFmtId="38" fontId="13" fillId="0" borderId="23" xfId="17" applyFont="1" applyBorder="1" applyAlignment="1" applyProtection="1">
      <alignment vertical="center"/>
      <protection/>
    </xf>
    <xf numFmtId="38" fontId="13" fillId="0" borderId="24" xfId="17" applyFont="1" applyBorder="1" applyAlignment="1" applyProtection="1">
      <alignment vertical="center"/>
      <protection/>
    </xf>
    <xf numFmtId="38" fontId="14" fillId="0" borderId="23" xfId="17" applyFont="1" applyBorder="1" applyAlignment="1" applyProtection="1">
      <alignment horizontal="center" vertical="center"/>
      <protection/>
    </xf>
    <xf numFmtId="38" fontId="14" fillId="0" borderId="21" xfId="17" applyFont="1" applyBorder="1" applyAlignment="1" applyProtection="1">
      <alignment horizontal="center" vertical="center"/>
      <protection/>
    </xf>
    <xf numFmtId="38" fontId="14" fillId="0" borderId="25" xfId="17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38" fontId="0" fillId="0" borderId="0" xfId="0" applyNumberFormat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56" fontId="12" fillId="0" borderId="2" xfId="0" applyNumberFormat="1" applyFont="1" applyBorder="1" applyAlignment="1" applyProtection="1">
      <alignment vertical="center"/>
      <protection/>
    </xf>
    <xf numFmtId="38" fontId="15" fillId="0" borderId="9" xfId="17" applyFont="1" applyBorder="1" applyAlignment="1" applyProtection="1">
      <alignment vertical="center"/>
      <protection/>
    </xf>
    <xf numFmtId="38" fontId="13" fillId="0" borderId="29" xfId="17" applyFont="1" applyBorder="1" applyAlignment="1" applyProtection="1">
      <alignment vertical="center"/>
      <protection/>
    </xf>
    <xf numFmtId="38" fontId="13" fillId="0" borderId="30" xfId="17" applyFont="1" applyBorder="1" applyAlignment="1" applyProtection="1">
      <alignment vertical="center"/>
      <protection/>
    </xf>
    <xf numFmtId="0" fontId="7" fillId="0" borderId="0" xfId="0" applyFont="1" applyAlignment="1" applyProtection="1" quotePrefix="1">
      <alignment vertical="center"/>
      <protection/>
    </xf>
    <xf numFmtId="0" fontId="7" fillId="0" borderId="0" xfId="0" applyFont="1" applyAlignment="1" applyProtection="1">
      <alignment vertical="center"/>
      <protection/>
    </xf>
    <xf numFmtId="38" fontId="0" fillId="0" borderId="10" xfId="17" applyBorder="1" applyAlignment="1" applyProtection="1">
      <alignment vertical="center"/>
      <protection/>
    </xf>
    <xf numFmtId="38" fontId="0" fillId="0" borderId="11" xfId="17" applyBorder="1" applyAlignment="1" applyProtection="1">
      <alignment vertical="center"/>
      <protection/>
    </xf>
    <xf numFmtId="38" fontId="0" fillId="0" borderId="14" xfId="17" applyBorder="1" applyAlignment="1" applyProtection="1">
      <alignment vertical="center"/>
      <protection/>
    </xf>
    <xf numFmtId="38" fontId="0" fillId="0" borderId="15" xfId="17" applyBorder="1" applyAlignment="1" applyProtection="1">
      <alignment vertical="center"/>
      <protection/>
    </xf>
    <xf numFmtId="38" fontId="0" fillId="0" borderId="0" xfId="17" applyAlignment="1" applyProtection="1">
      <alignment vertical="center"/>
      <protection/>
    </xf>
    <xf numFmtId="38" fontId="0" fillId="0" borderId="0" xfId="17" applyFont="1" applyAlignment="1" applyProtection="1">
      <alignment vertical="center"/>
      <protection/>
    </xf>
    <xf numFmtId="38" fontId="0" fillId="0" borderId="17" xfId="17" applyBorder="1" applyAlignment="1" applyProtection="1">
      <alignment vertical="center"/>
      <protection/>
    </xf>
    <xf numFmtId="38" fontId="0" fillId="0" borderId="18" xfId="17" applyBorder="1" applyAlignment="1" applyProtection="1">
      <alignment vertical="center"/>
      <protection/>
    </xf>
    <xf numFmtId="38" fontId="0" fillId="0" borderId="20" xfId="17" applyBorder="1" applyAlignment="1" applyProtection="1">
      <alignment vertical="center"/>
      <protection/>
    </xf>
    <xf numFmtId="38" fontId="0" fillId="0" borderId="21" xfId="17" applyBorder="1" applyAlignment="1" applyProtection="1">
      <alignment vertical="center"/>
      <protection/>
    </xf>
    <xf numFmtId="38" fontId="0" fillId="0" borderId="22" xfId="17" applyBorder="1" applyAlignment="1" applyProtection="1">
      <alignment vertical="center"/>
      <protection/>
    </xf>
    <xf numFmtId="56" fontId="12" fillId="0" borderId="0" xfId="0" applyNumberFormat="1" applyFont="1" applyAlignment="1" applyProtection="1" quotePrefix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215" fontId="4" fillId="0" borderId="31" xfId="17" applyNumberFormat="1" applyFont="1" applyFill="1" applyBorder="1" applyAlignment="1" applyProtection="1">
      <alignment vertical="center"/>
      <protection/>
    </xf>
    <xf numFmtId="215" fontId="4" fillId="0" borderId="32" xfId="17" applyNumberFormat="1" applyFont="1" applyFill="1" applyBorder="1" applyAlignment="1" applyProtection="1">
      <alignment vertical="center"/>
      <protection/>
    </xf>
    <xf numFmtId="215" fontId="4" fillId="0" borderId="33" xfId="17" applyNumberFormat="1" applyFont="1" applyFill="1" applyBorder="1" applyAlignment="1" applyProtection="1">
      <alignment vertical="center"/>
      <protection/>
    </xf>
    <xf numFmtId="215" fontId="6" fillId="0" borderId="32" xfId="17" applyNumberFormat="1" applyFont="1" applyFill="1" applyBorder="1" applyAlignment="1" applyProtection="1">
      <alignment vertical="center"/>
      <protection/>
    </xf>
    <xf numFmtId="215" fontId="4" fillId="0" borderId="34" xfId="17" applyNumberFormat="1" applyFont="1" applyFill="1" applyBorder="1" applyAlignment="1" applyProtection="1">
      <alignment vertical="center"/>
      <protection/>
    </xf>
    <xf numFmtId="215" fontId="6" fillId="0" borderId="35" xfId="17" applyNumberFormat="1" applyFont="1" applyFill="1" applyBorder="1" applyAlignment="1" applyProtection="1">
      <alignment vertical="center"/>
      <protection/>
    </xf>
    <xf numFmtId="215" fontId="6" fillId="0" borderId="36" xfId="17" applyNumberFormat="1" applyFont="1" applyFill="1" applyBorder="1" applyAlignment="1" applyProtection="1">
      <alignment vertical="center"/>
      <protection/>
    </xf>
    <xf numFmtId="215" fontId="4" fillId="0" borderId="37" xfId="17" applyNumberFormat="1" applyFont="1" applyFill="1" applyBorder="1" applyAlignment="1" applyProtection="1">
      <alignment vertical="center"/>
      <protection/>
    </xf>
    <xf numFmtId="215" fontId="4" fillId="0" borderId="38" xfId="17" applyNumberFormat="1" applyFont="1" applyFill="1" applyBorder="1" applyAlignment="1" applyProtection="1">
      <alignment vertical="center"/>
      <protection/>
    </xf>
    <xf numFmtId="215" fontId="6" fillId="0" borderId="39" xfId="17" applyNumberFormat="1" applyFont="1" applyFill="1" applyBorder="1" applyAlignment="1" applyProtection="1">
      <alignment vertical="center"/>
      <protection/>
    </xf>
    <xf numFmtId="215" fontId="4" fillId="0" borderId="40" xfId="17" applyNumberFormat="1" applyFont="1" applyFill="1" applyBorder="1" applyAlignment="1" applyProtection="1">
      <alignment vertical="center"/>
      <protection/>
    </xf>
    <xf numFmtId="215" fontId="4" fillId="0" borderId="41" xfId="17" applyNumberFormat="1" applyFont="1" applyFill="1" applyBorder="1" applyAlignment="1" applyProtection="1">
      <alignment vertical="center"/>
      <protection/>
    </xf>
    <xf numFmtId="215" fontId="6" fillId="0" borderId="40" xfId="17" applyNumberFormat="1" applyFont="1" applyFill="1" applyBorder="1" applyAlignment="1" applyProtection="1">
      <alignment vertical="center"/>
      <protection/>
    </xf>
    <xf numFmtId="215" fontId="4" fillId="0" borderId="42" xfId="17" applyNumberFormat="1" applyFont="1" applyFill="1" applyBorder="1" applyAlignment="1" applyProtection="1">
      <alignment vertical="center"/>
      <protection/>
    </xf>
    <xf numFmtId="215" fontId="4" fillId="0" borderId="43" xfId="17" applyNumberFormat="1" applyFont="1" applyFill="1" applyBorder="1" applyAlignment="1" applyProtection="1">
      <alignment vertical="center"/>
      <protection/>
    </xf>
    <xf numFmtId="215" fontId="4" fillId="0" borderId="44" xfId="17" applyNumberFormat="1" applyFont="1" applyFill="1" applyBorder="1" applyAlignment="1" applyProtection="1">
      <alignment vertical="center"/>
      <protection/>
    </xf>
    <xf numFmtId="215" fontId="4" fillId="0" borderId="39" xfId="17" applyNumberFormat="1" applyFont="1" applyFill="1" applyBorder="1" applyAlignment="1" applyProtection="1">
      <alignment vertical="center"/>
      <protection/>
    </xf>
    <xf numFmtId="215" fontId="4" fillId="0" borderId="45" xfId="17" applyNumberFormat="1" applyFont="1" applyFill="1" applyBorder="1" applyAlignment="1" applyProtection="1">
      <alignment vertical="center"/>
      <protection/>
    </xf>
    <xf numFmtId="215" fontId="4" fillId="0" borderId="46" xfId="17" applyNumberFormat="1" applyFont="1" applyFill="1" applyBorder="1" applyAlignment="1" applyProtection="1">
      <alignment vertical="center"/>
      <protection/>
    </xf>
    <xf numFmtId="215" fontId="6" fillId="0" borderId="47" xfId="17" applyNumberFormat="1" applyFont="1" applyFill="1" applyBorder="1" applyAlignment="1" applyProtection="1">
      <alignment vertical="center"/>
      <protection/>
    </xf>
    <xf numFmtId="215" fontId="4" fillId="0" borderId="48" xfId="17" applyNumberFormat="1" applyFont="1" applyFill="1" applyBorder="1" applyAlignment="1" applyProtection="1">
      <alignment vertical="center"/>
      <protection/>
    </xf>
    <xf numFmtId="215" fontId="4" fillId="0" borderId="49" xfId="17" applyNumberFormat="1" applyFont="1" applyFill="1" applyBorder="1" applyAlignment="1" applyProtection="1">
      <alignment vertical="center"/>
      <protection/>
    </xf>
    <xf numFmtId="215" fontId="6" fillId="0" borderId="48" xfId="17" applyNumberFormat="1" applyFont="1" applyFill="1" applyBorder="1" applyAlignment="1" applyProtection="1">
      <alignment vertical="center"/>
      <protection/>
    </xf>
    <xf numFmtId="215" fontId="4" fillId="0" borderId="50" xfId="17" applyNumberFormat="1" applyFont="1" applyFill="1" applyBorder="1" applyAlignment="1" applyProtection="1">
      <alignment vertical="center"/>
      <protection/>
    </xf>
    <xf numFmtId="215" fontId="4" fillId="0" borderId="51" xfId="17" applyNumberFormat="1" applyFont="1" applyFill="1" applyBorder="1" applyAlignment="1" applyProtection="1">
      <alignment vertical="center"/>
      <protection/>
    </xf>
    <xf numFmtId="215" fontId="6" fillId="0" borderId="52" xfId="17" applyNumberFormat="1" applyFont="1" applyFill="1" applyBorder="1" applyAlignment="1" applyProtection="1">
      <alignment vertical="center"/>
      <protection/>
    </xf>
    <xf numFmtId="215" fontId="4" fillId="0" borderId="53" xfId="17" applyNumberFormat="1" applyFont="1" applyFill="1" applyBorder="1" applyAlignment="1" applyProtection="1">
      <alignment vertical="center"/>
      <protection/>
    </xf>
    <xf numFmtId="215" fontId="4" fillId="0" borderId="54" xfId="17" applyNumberFormat="1" applyFont="1" applyFill="1" applyBorder="1" applyAlignment="1" applyProtection="1">
      <alignment vertical="center"/>
      <protection/>
    </xf>
    <xf numFmtId="215" fontId="6" fillId="0" borderId="53" xfId="17" applyNumberFormat="1" applyFont="1" applyFill="1" applyBorder="1" applyAlignment="1" applyProtection="1">
      <alignment vertical="center"/>
      <protection/>
    </xf>
    <xf numFmtId="215" fontId="6" fillId="0" borderId="55" xfId="17" applyNumberFormat="1" applyFont="1" applyFill="1" applyBorder="1" applyAlignment="1" applyProtection="1">
      <alignment vertical="center"/>
      <protection/>
    </xf>
    <xf numFmtId="215" fontId="4" fillId="0" borderId="56" xfId="17" applyNumberFormat="1" applyFont="1" applyFill="1" applyBorder="1" applyAlignment="1" applyProtection="1">
      <alignment vertical="center"/>
      <protection/>
    </xf>
    <xf numFmtId="215" fontId="4" fillId="0" borderId="57" xfId="17" applyNumberFormat="1" applyFont="1" applyFill="1" applyBorder="1" applyAlignment="1" applyProtection="1">
      <alignment vertical="center"/>
      <protection/>
    </xf>
    <xf numFmtId="216" fontId="4" fillId="0" borderId="58" xfId="17" applyNumberFormat="1" applyFont="1" applyFill="1" applyBorder="1" applyAlignment="1" applyProtection="1">
      <alignment vertical="center"/>
      <protection/>
    </xf>
    <xf numFmtId="216" fontId="4" fillId="0" borderId="59" xfId="17" applyNumberFormat="1" applyFont="1" applyFill="1" applyBorder="1" applyAlignment="1" applyProtection="1">
      <alignment vertical="center"/>
      <protection/>
    </xf>
    <xf numFmtId="216" fontId="4" fillId="0" borderId="60" xfId="17" applyNumberFormat="1" applyFont="1" applyFill="1" applyBorder="1" applyAlignment="1" applyProtection="1">
      <alignment vertical="center"/>
      <protection/>
    </xf>
    <xf numFmtId="216" fontId="4" fillId="0" borderId="61" xfId="17" applyNumberFormat="1" applyFont="1" applyFill="1" applyBorder="1" applyAlignment="1" applyProtection="1">
      <alignment vertical="center"/>
      <protection/>
    </xf>
    <xf numFmtId="216" fontId="4" fillId="0" borderId="62" xfId="17" applyNumberFormat="1" applyFont="1" applyFill="1" applyBorder="1" applyAlignment="1" applyProtection="1">
      <alignment vertical="center"/>
      <protection/>
    </xf>
    <xf numFmtId="216" fontId="4" fillId="0" borderId="63" xfId="17" applyNumberFormat="1" applyFont="1" applyFill="1" applyBorder="1" applyAlignment="1" applyProtection="1">
      <alignment vertical="center"/>
      <protection/>
    </xf>
    <xf numFmtId="216" fontId="4" fillId="0" borderId="64" xfId="17" applyNumberFormat="1" applyFont="1" applyFill="1" applyBorder="1" applyAlignment="1" applyProtection="1">
      <alignment vertical="center"/>
      <protection/>
    </xf>
    <xf numFmtId="216" fontId="4" fillId="0" borderId="65" xfId="17" applyNumberFormat="1" applyFont="1" applyFill="1" applyBorder="1" applyAlignment="1" applyProtection="1">
      <alignment vertical="center"/>
      <protection/>
    </xf>
    <xf numFmtId="216" fontId="4" fillId="0" borderId="66" xfId="17" applyNumberFormat="1" applyFont="1" applyFill="1" applyBorder="1" applyAlignment="1" applyProtection="1">
      <alignment vertical="center"/>
      <protection/>
    </xf>
    <xf numFmtId="216" fontId="4" fillId="0" borderId="67" xfId="17" applyNumberFormat="1" applyFont="1" applyFill="1" applyBorder="1" applyAlignment="1" applyProtection="1">
      <alignment vertical="center"/>
      <protection/>
    </xf>
    <xf numFmtId="0" fontId="20" fillId="0" borderId="0" xfId="17" applyNumberFormat="1" applyFont="1" applyFill="1" applyBorder="1" applyAlignment="1" applyProtection="1">
      <alignment horizontal="center" vertical="center"/>
      <protection/>
    </xf>
    <xf numFmtId="216" fontId="6" fillId="0" borderId="68" xfId="17" applyNumberFormat="1" applyFont="1" applyFill="1" applyBorder="1" applyAlignment="1" applyProtection="1">
      <alignment vertical="center"/>
      <protection/>
    </xf>
    <xf numFmtId="216" fontId="6" fillId="0" borderId="69" xfId="17" applyNumberFormat="1" applyFont="1" applyFill="1" applyBorder="1" applyAlignment="1" applyProtection="1">
      <alignment vertical="center"/>
      <protection/>
    </xf>
    <xf numFmtId="216" fontId="6" fillId="0" borderId="70" xfId="17" applyNumberFormat="1" applyFont="1" applyFill="1" applyBorder="1" applyAlignment="1" applyProtection="1">
      <alignment vertical="center"/>
      <protection/>
    </xf>
    <xf numFmtId="216" fontId="6" fillId="0" borderId="71" xfId="17" applyNumberFormat="1" applyFont="1" applyFill="1" applyBorder="1" applyAlignment="1" applyProtection="1">
      <alignment vertical="center"/>
      <protection/>
    </xf>
    <xf numFmtId="216" fontId="6" fillId="0" borderId="72" xfId="17" applyNumberFormat="1" applyFont="1" applyFill="1" applyBorder="1" applyAlignment="1" applyProtection="1">
      <alignment vertical="center"/>
      <protection/>
    </xf>
    <xf numFmtId="38" fontId="4" fillId="0" borderId="73" xfId="17" applyFont="1" applyFill="1" applyBorder="1" applyAlignment="1" applyProtection="1">
      <alignment horizontal="center" vertical="center"/>
      <protection/>
    </xf>
    <xf numFmtId="38" fontId="4" fillId="0" borderId="74" xfId="17" applyFont="1" applyFill="1" applyBorder="1" applyAlignment="1" applyProtection="1">
      <alignment horizontal="center" vertical="center"/>
      <protection/>
    </xf>
    <xf numFmtId="38" fontId="8" fillId="0" borderId="75" xfId="17" applyFont="1" applyFill="1" applyBorder="1" applyAlignment="1" applyProtection="1">
      <alignment horizontal="center" vertical="center"/>
      <protection/>
    </xf>
    <xf numFmtId="38" fontId="4" fillId="0" borderId="76" xfId="17" applyFont="1" applyFill="1" applyBorder="1" applyAlignment="1" applyProtection="1">
      <alignment horizontal="center" vertical="center"/>
      <protection/>
    </xf>
    <xf numFmtId="38" fontId="4" fillId="0" borderId="77" xfId="17" applyFont="1" applyFill="1" applyBorder="1" applyAlignment="1" applyProtection="1">
      <alignment horizontal="center" vertical="center"/>
      <protection/>
    </xf>
    <xf numFmtId="38" fontId="8" fillId="0" borderId="78" xfId="17" applyFont="1" applyFill="1" applyBorder="1" applyAlignment="1" applyProtection="1">
      <alignment horizontal="center" vertical="center"/>
      <protection/>
    </xf>
    <xf numFmtId="38" fontId="8" fillId="0" borderId="79" xfId="17" applyFont="1" applyFill="1" applyBorder="1" applyAlignment="1" applyProtection="1">
      <alignment horizontal="center" vertical="center"/>
      <protection/>
    </xf>
    <xf numFmtId="215" fontId="4" fillId="0" borderId="80" xfId="17" applyNumberFormat="1" applyFont="1" applyFill="1" applyBorder="1" applyAlignment="1" applyProtection="1">
      <alignment vertical="center"/>
      <protection/>
    </xf>
    <xf numFmtId="215" fontId="4" fillId="0" borderId="81" xfId="17" applyNumberFormat="1" applyFont="1" applyFill="1" applyBorder="1" applyAlignment="1" applyProtection="1">
      <alignment vertical="center"/>
      <protection/>
    </xf>
    <xf numFmtId="215" fontId="6" fillId="0" borderId="82" xfId="17" applyNumberFormat="1" applyFont="1" applyFill="1" applyBorder="1" applyAlignment="1" applyProtection="1">
      <alignment vertical="center"/>
      <protection/>
    </xf>
    <xf numFmtId="215" fontId="6" fillId="0" borderId="83" xfId="17" applyNumberFormat="1" applyFont="1" applyFill="1" applyBorder="1" applyAlignment="1" applyProtection="1">
      <alignment vertical="center"/>
      <protection/>
    </xf>
    <xf numFmtId="38" fontId="4" fillId="0" borderId="84" xfId="17" applyFont="1" applyFill="1" applyBorder="1" applyAlignment="1" applyProtection="1">
      <alignment horizontal="center" vertical="center"/>
      <protection/>
    </xf>
    <xf numFmtId="38" fontId="4" fillId="0" borderId="85" xfId="17" applyFont="1" applyFill="1" applyBorder="1" applyAlignment="1" applyProtection="1">
      <alignment horizontal="center" vertical="center"/>
      <protection/>
    </xf>
    <xf numFmtId="38" fontId="4" fillId="0" borderId="86" xfId="17" applyFont="1" applyFill="1" applyBorder="1" applyAlignment="1" applyProtection="1">
      <alignment horizontal="center" vertical="center"/>
      <protection/>
    </xf>
    <xf numFmtId="38" fontId="4" fillId="0" borderId="87" xfId="17" applyFont="1" applyFill="1" applyBorder="1" applyAlignment="1" applyProtection="1">
      <alignment horizontal="center" vertical="center"/>
      <protection/>
    </xf>
    <xf numFmtId="38" fontId="4" fillId="0" borderId="88" xfId="17" applyFont="1" applyFill="1" applyBorder="1" applyAlignment="1" applyProtection="1">
      <alignment horizontal="center" vertical="center"/>
      <protection/>
    </xf>
    <xf numFmtId="38" fontId="4" fillId="0" borderId="89" xfId="17" applyFont="1" applyFill="1" applyBorder="1" applyAlignment="1" applyProtection="1">
      <alignment horizontal="center" vertical="center"/>
      <protection/>
    </xf>
    <xf numFmtId="38" fontId="4" fillId="0" borderId="90" xfId="17" applyFont="1" applyFill="1" applyBorder="1" applyAlignment="1" applyProtection="1">
      <alignment horizontal="left" vertical="center" shrinkToFit="1"/>
      <protection/>
    </xf>
    <xf numFmtId="38" fontId="4" fillId="0" borderId="52" xfId="17" applyFont="1" applyFill="1" applyBorder="1" applyAlignment="1" applyProtection="1">
      <alignment horizontal="left" vertical="center" shrinkToFit="1"/>
      <protection/>
    </xf>
    <xf numFmtId="216" fontId="6" fillId="0" borderId="91" xfId="17" applyNumberFormat="1" applyFont="1" applyFill="1" applyBorder="1" applyAlignment="1" applyProtection="1">
      <alignment vertical="center"/>
      <protection/>
    </xf>
    <xf numFmtId="216" fontId="6" fillId="0" borderId="92" xfId="17" applyNumberFormat="1" applyFont="1" applyFill="1" applyBorder="1" applyAlignment="1" applyProtection="1">
      <alignment vertical="center"/>
      <protection/>
    </xf>
    <xf numFmtId="215" fontId="6" fillId="0" borderId="91" xfId="17" applyNumberFormat="1" applyFont="1" applyFill="1" applyBorder="1" applyAlignment="1" applyProtection="1">
      <alignment vertical="center"/>
      <protection/>
    </xf>
    <xf numFmtId="215" fontId="6" fillId="0" borderId="93" xfId="17" applyNumberFormat="1" applyFont="1" applyFill="1" applyBorder="1" applyAlignment="1" applyProtection="1">
      <alignment vertical="center"/>
      <protection/>
    </xf>
    <xf numFmtId="215" fontId="6" fillId="0" borderId="94" xfId="17" applyNumberFormat="1" applyFont="1" applyFill="1" applyBorder="1" applyAlignment="1" applyProtection="1">
      <alignment vertical="center"/>
      <protection/>
    </xf>
    <xf numFmtId="216" fontId="6" fillId="0" borderId="95" xfId="17" applyNumberFormat="1" applyFont="1" applyFill="1" applyBorder="1" applyAlignment="1" applyProtection="1">
      <alignment vertical="center"/>
      <protection/>
    </xf>
    <xf numFmtId="38" fontId="4" fillId="0" borderId="0" xfId="17" applyFont="1" applyFill="1" applyAlignment="1" applyProtection="1">
      <alignment horizontal="center" vertical="center"/>
      <protection/>
    </xf>
    <xf numFmtId="38" fontId="4" fillId="0" borderId="96" xfId="17" applyFont="1" applyFill="1" applyBorder="1" applyAlignment="1" applyProtection="1">
      <alignment horizontal="center" vertical="center"/>
      <protection/>
    </xf>
    <xf numFmtId="38" fontId="4" fillId="0" borderId="97" xfId="17" applyFont="1" applyFill="1" applyBorder="1" applyAlignment="1" applyProtection="1">
      <alignment horizontal="center" vertical="center"/>
      <protection/>
    </xf>
    <xf numFmtId="38" fontId="4" fillId="0" borderId="98" xfId="17" applyFont="1" applyFill="1" applyBorder="1" applyAlignment="1" applyProtection="1">
      <alignment horizontal="center" vertical="center"/>
      <protection/>
    </xf>
    <xf numFmtId="38" fontId="4" fillId="0" borderId="99" xfId="17" applyFont="1" applyFill="1" applyBorder="1" applyAlignment="1" applyProtection="1">
      <alignment horizontal="center" vertical="center"/>
      <protection/>
    </xf>
    <xf numFmtId="0" fontId="5" fillId="0" borderId="100" xfId="17" applyNumberFormat="1" applyFont="1" applyFill="1" applyBorder="1" applyAlignment="1" applyProtection="1">
      <alignment horizontal="center" vertical="center"/>
      <protection/>
    </xf>
    <xf numFmtId="38" fontId="21" fillId="0" borderId="47" xfId="17" applyFont="1" applyFill="1" applyBorder="1" applyAlignment="1" applyProtection="1">
      <alignment horizontal="center" vertical="center"/>
      <protection/>
    </xf>
    <xf numFmtId="38" fontId="21" fillId="0" borderId="101" xfId="17" applyFont="1" applyFill="1" applyBorder="1" applyAlignment="1" applyProtection="1">
      <alignment horizontal="center" vertical="center"/>
      <protection/>
    </xf>
    <xf numFmtId="38" fontId="4" fillId="0" borderId="102" xfId="17" applyFont="1" applyFill="1" applyBorder="1" applyAlignment="1" applyProtection="1">
      <alignment vertical="center" textRotation="255"/>
      <protection/>
    </xf>
    <xf numFmtId="38" fontId="4" fillId="0" borderId="103" xfId="17" applyFont="1" applyFill="1" applyBorder="1" applyAlignment="1" applyProtection="1">
      <alignment vertical="center" textRotation="255"/>
      <protection/>
    </xf>
    <xf numFmtId="38" fontId="6" fillId="0" borderId="104" xfId="17" applyFont="1" applyFill="1" applyBorder="1" applyAlignment="1" applyProtection="1">
      <alignment horizontal="center" vertical="center"/>
      <protection/>
    </xf>
    <xf numFmtId="38" fontId="6" fillId="0" borderId="91" xfId="17" applyFont="1" applyFill="1" applyBorder="1" applyAlignment="1" applyProtection="1">
      <alignment horizontal="center" vertical="center"/>
      <protection/>
    </xf>
    <xf numFmtId="187" fontId="18" fillId="2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2" xfId="0" applyNumberFormat="1" applyFont="1" applyBorder="1" applyAlignment="1" applyProtection="1">
      <alignment vertical="center"/>
      <protection locked="0"/>
    </xf>
    <xf numFmtId="0" fontId="0" fillId="0" borderId="105" xfId="0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56" fontId="0" fillId="0" borderId="3" xfId="0" applyNumberFormat="1" applyBorder="1" applyAlignment="1" applyProtection="1" quotePrefix="1">
      <alignment vertical="center"/>
      <protection/>
    </xf>
    <xf numFmtId="56" fontId="0" fillId="0" borderId="1" xfId="0" applyNumberFormat="1" applyBorder="1" applyAlignment="1" applyProtection="1" quotePrefix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00FFFF"/>
        </patternFill>
      </fill>
      <border/>
    </dxf>
    <dxf>
      <font>
        <color rgb="FFFFFF99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2"/>
  <sheetViews>
    <sheetView showGridLines="0" tabSelected="1" workbookViewId="0" topLeftCell="A1">
      <pane xSplit="3" ySplit="4" topLeftCell="D5" activePane="bottomRight" state="frozen"/>
      <selection pane="topLeft" activeCell="F50" sqref="F50"/>
      <selection pane="topRight" activeCell="F50" sqref="F50"/>
      <selection pane="bottomLeft" activeCell="F50" sqref="F50"/>
      <selection pane="bottomRight" activeCell="A1" sqref="A1"/>
    </sheetView>
  </sheetViews>
  <sheetFormatPr defaultColWidth="9.00390625" defaultRowHeight="13.5"/>
  <cols>
    <col min="1" max="1" width="1.25" style="2" customWidth="1"/>
    <col min="2" max="2" width="4.00390625" style="2" customWidth="1"/>
    <col min="3" max="3" width="14.125" style="2" customWidth="1"/>
    <col min="4" max="12" width="9.625" style="2" customWidth="1"/>
    <col min="13" max="13" width="9.00390625" style="2" customWidth="1"/>
    <col min="14" max="14" width="3.375" style="2" customWidth="1"/>
    <col min="15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39"/>
      <c r="K1" s="139"/>
      <c r="L1" s="139"/>
    </row>
    <row r="2" spans="1:12" ht="24" customHeight="1" thickBot="1">
      <c r="A2" s="1"/>
      <c r="B2" s="1"/>
      <c r="C2" s="1"/>
      <c r="D2" s="144" t="s">
        <v>112</v>
      </c>
      <c r="E2" s="144"/>
      <c r="F2" s="144"/>
      <c r="G2" s="144"/>
      <c r="H2" s="144"/>
      <c r="I2" s="144"/>
      <c r="J2" s="144"/>
      <c r="K2" s="144"/>
      <c r="L2" s="108"/>
    </row>
    <row r="3" spans="1:12" ht="21.75" customHeight="1">
      <c r="A3" s="1"/>
      <c r="B3" s="147" t="s">
        <v>63</v>
      </c>
      <c r="C3" s="145" t="s">
        <v>107</v>
      </c>
      <c r="D3" s="140" t="s">
        <v>60</v>
      </c>
      <c r="E3" s="141"/>
      <c r="F3" s="142"/>
      <c r="G3" s="140" t="s">
        <v>61</v>
      </c>
      <c r="H3" s="141"/>
      <c r="I3" s="142"/>
      <c r="J3" s="140" t="s">
        <v>62</v>
      </c>
      <c r="K3" s="141"/>
      <c r="L3" s="143"/>
    </row>
    <row r="4" spans="1:12" ht="21.75" customHeight="1" thickBot="1">
      <c r="A4" s="1"/>
      <c r="B4" s="148"/>
      <c r="C4" s="146"/>
      <c r="D4" s="114" t="s">
        <v>3</v>
      </c>
      <c r="E4" s="115" t="s">
        <v>4</v>
      </c>
      <c r="F4" s="116" t="s">
        <v>6</v>
      </c>
      <c r="G4" s="117" t="s">
        <v>3</v>
      </c>
      <c r="H4" s="118" t="s">
        <v>4</v>
      </c>
      <c r="I4" s="119" t="s">
        <v>6</v>
      </c>
      <c r="J4" s="114" t="s">
        <v>3</v>
      </c>
      <c r="K4" s="115" t="s">
        <v>4</v>
      </c>
      <c r="L4" s="120" t="s">
        <v>6</v>
      </c>
    </row>
    <row r="5" spans="1:12" ht="17.25" customHeight="1">
      <c r="A5" s="1"/>
      <c r="B5" s="125">
        <v>1</v>
      </c>
      <c r="C5" s="131" t="s">
        <v>64</v>
      </c>
      <c r="D5" s="83">
        <v>457</v>
      </c>
      <c r="E5" s="84">
        <v>531</v>
      </c>
      <c r="F5" s="124">
        <v>988</v>
      </c>
      <c r="G5" s="86">
        <v>346</v>
      </c>
      <c r="H5" s="87">
        <v>426</v>
      </c>
      <c r="I5" s="88">
        <v>772</v>
      </c>
      <c r="J5" s="102">
        <v>75.71115973741794</v>
      </c>
      <c r="K5" s="103">
        <v>80.22598870056498</v>
      </c>
      <c r="L5" s="111">
        <v>78.13765182186235</v>
      </c>
    </row>
    <row r="6" spans="1:12" ht="17.25" customHeight="1">
      <c r="A6" s="1"/>
      <c r="B6" s="126">
        <v>2</v>
      </c>
      <c r="C6" s="131" t="s">
        <v>65</v>
      </c>
      <c r="D6" s="70">
        <v>575</v>
      </c>
      <c r="E6" s="66">
        <v>670</v>
      </c>
      <c r="F6" s="71">
        <v>1245</v>
      </c>
      <c r="G6" s="67">
        <v>403</v>
      </c>
      <c r="H6" s="68">
        <v>540</v>
      </c>
      <c r="I6" s="69">
        <v>943</v>
      </c>
      <c r="J6" s="98">
        <v>70.08695652173913</v>
      </c>
      <c r="K6" s="99">
        <v>80.59701492537313</v>
      </c>
      <c r="L6" s="109">
        <v>75.7429718875502</v>
      </c>
    </row>
    <row r="7" spans="1:12" ht="17.25" customHeight="1">
      <c r="A7" s="1"/>
      <c r="B7" s="126">
        <v>3</v>
      </c>
      <c r="C7" s="131" t="s">
        <v>66</v>
      </c>
      <c r="D7" s="70">
        <v>897</v>
      </c>
      <c r="E7" s="66">
        <v>1106</v>
      </c>
      <c r="F7" s="71">
        <v>2003</v>
      </c>
      <c r="G7" s="67">
        <v>624</v>
      </c>
      <c r="H7" s="68">
        <v>821</v>
      </c>
      <c r="I7" s="69">
        <v>1445</v>
      </c>
      <c r="J7" s="98">
        <v>69.56521739130434</v>
      </c>
      <c r="K7" s="99">
        <v>74.23146473779386</v>
      </c>
      <c r="L7" s="109">
        <v>72.14178731902146</v>
      </c>
    </row>
    <row r="8" spans="1:12" ht="17.25" customHeight="1">
      <c r="A8" s="1"/>
      <c r="B8" s="126">
        <v>4</v>
      </c>
      <c r="C8" s="131" t="s">
        <v>67</v>
      </c>
      <c r="D8" s="70">
        <v>833</v>
      </c>
      <c r="E8" s="66">
        <v>1000</v>
      </c>
      <c r="F8" s="71">
        <v>1833</v>
      </c>
      <c r="G8" s="67">
        <v>611</v>
      </c>
      <c r="H8" s="68">
        <v>768</v>
      </c>
      <c r="I8" s="69">
        <v>1379</v>
      </c>
      <c r="J8" s="98">
        <v>73.34933973589436</v>
      </c>
      <c r="K8" s="99">
        <v>76.8</v>
      </c>
      <c r="L8" s="109">
        <v>75.23186033824332</v>
      </c>
    </row>
    <row r="9" spans="1:12" ht="17.25" customHeight="1">
      <c r="A9" s="1"/>
      <c r="B9" s="126">
        <v>5</v>
      </c>
      <c r="C9" s="131" t="s">
        <v>68</v>
      </c>
      <c r="D9" s="70">
        <v>1145</v>
      </c>
      <c r="E9" s="66">
        <v>1425</v>
      </c>
      <c r="F9" s="72">
        <v>2570</v>
      </c>
      <c r="G9" s="73">
        <v>849</v>
      </c>
      <c r="H9" s="74">
        <v>1100</v>
      </c>
      <c r="I9" s="75">
        <v>1949</v>
      </c>
      <c r="J9" s="98">
        <v>74.14847161572052</v>
      </c>
      <c r="K9" s="99">
        <v>77.19298245614034</v>
      </c>
      <c r="L9" s="109">
        <v>75.83657587548637</v>
      </c>
    </row>
    <row r="10" spans="1:12" ht="17.25" customHeight="1">
      <c r="A10" s="1"/>
      <c r="B10" s="126">
        <v>6</v>
      </c>
      <c r="C10" s="131" t="s">
        <v>69</v>
      </c>
      <c r="D10" s="70">
        <v>828</v>
      </c>
      <c r="E10" s="66">
        <v>876</v>
      </c>
      <c r="F10" s="71">
        <v>1704</v>
      </c>
      <c r="G10" s="76">
        <v>554</v>
      </c>
      <c r="H10" s="77">
        <v>622</v>
      </c>
      <c r="I10" s="78">
        <v>1176</v>
      </c>
      <c r="J10" s="98">
        <v>66.90821256038647</v>
      </c>
      <c r="K10" s="99">
        <v>71.00456621004567</v>
      </c>
      <c r="L10" s="109">
        <v>69.01408450704226</v>
      </c>
    </row>
    <row r="11" spans="1:12" ht="17.25" customHeight="1">
      <c r="A11" s="1"/>
      <c r="B11" s="126">
        <v>7</v>
      </c>
      <c r="C11" s="131" t="s">
        <v>70</v>
      </c>
      <c r="D11" s="70">
        <v>1477</v>
      </c>
      <c r="E11" s="66">
        <v>1639</v>
      </c>
      <c r="F11" s="71">
        <v>3116</v>
      </c>
      <c r="G11" s="76">
        <v>1054</v>
      </c>
      <c r="H11" s="77">
        <v>1255</v>
      </c>
      <c r="I11" s="78">
        <v>2309</v>
      </c>
      <c r="J11" s="98">
        <v>71.36086662153012</v>
      </c>
      <c r="K11" s="99">
        <v>76.57107992678462</v>
      </c>
      <c r="L11" s="109">
        <v>74.10141206675225</v>
      </c>
    </row>
    <row r="12" spans="1:12" ht="17.25" customHeight="1">
      <c r="A12" s="1"/>
      <c r="B12" s="126">
        <v>8</v>
      </c>
      <c r="C12" s="131" t="s">
        <v>71</v>
      </c>
      <c r="D12" s="70">
        <v>671</v>
      </c>
      <c r="E12" s="66">
        <v>813</v>
      </c>
      <c r="F12" s="71">
        <v>1484</v>
      </c>
      <c r="G12" s="76">
        <v>505</v>
      </c>
      <c r="H12" s="77">
        <v>629</v>
      </c>
      <c r="I12" s="78">
        <v>1134</v>
      </c>
      <c r="J12" s="98">
        <v>75.26080476900148</v>
      </c>
      <c r="K12" s="99">
        <v>77.36777367773678</v>
      </c>
      <c r="L12" s="109">
        <v>76.41509433962264</v>
      </c>
    </row>
    <row r="13" spans="1:12" ht="17.25" customHeight="1">
      <c r="A13" s="1"/>
      <c r="B13" s="126">
        <v>9</v>
      </c>
      <c r="C13" s="131" t="s">
        <v>72</v>
      </c>
      <c r="D13" s="70">
        <v>542</v>
      </c>
      <c r="E13" s="66">
        <v>736</v>
      </c>
      <c r="F13" s="71">
        <v>1278</v>
      </c>
      <c r="G13" s="76">
        <v>412</v>
      </c>
      <c r="H13" s="77">
        <v>586</v>
      </c>
      <c r="I13" s="78">
        <v>998</v>
      </c>
      <c r="J13" s="98">
        <v>76.01476014760148</v>
      </c>
      <c r="K13" s="99">
        <v>79.61956521739131</v>
      </c>
      <c r="L13" s="109">
        <v>78.09076682316119</v>
      </c>
    </row>
    <row r="14" spans="1:12" ht="17.25" customHeight="1">
      <c r="A14" s="1"/>
      <c r="B14" s="126">
        <v>10</v>
      </c>
      <c r="C14" s="131" t="s">
        <v>73</v>
      </c>
      <c r="D14" s="70">
        <v>577</v>
      </c>
      <c r="E14" s="66">
        <v>613</v>
      </c>
      <c r="F14" s="71">
        <v>1190</v>
      </c>
      <c r="G14" s="79">
        <v>499</v>
      </c>
      <c r="H14" s="77">
        <v>547</v>
      </c>
      <c r="I14" s="78">
        <v>1046</v>
      </c>
      <c r="J14" s="98">
        <v>86.48180242634315</v>
      </c>
      <c r="K14" s="99">
        <v>89.23327895595432</v>
      </c>
      <c r="L14" s="109">
        <v>87.89915966386555</v>
      </c>
    </row>
    <row r="15" spans="1:12" ht="17.25" customHeight="1">
      <c r="A15" s="1"/>
      <c r="B15" s="126">
        <v>11</v>
      </c>
      <c r="C15" s="131" t="s">
        <v>74</v>
      </c>
      <c r="D15" s="70">
        <v>529</v>
      </c>
      <c r="E15" s="66">
        <v>566</v>
      </c>
      <c r="F15" s="71">
        <v>1095</v>
      </c>
      <c r="G15" s="76">
        <v>466</v>
      </c>
      <c r="H15" s="77">
        <v>509</v>
      </c>
      <c r="I15" s="78">
        <v>975</v>
      </c>
      <c r="J15" s="98">
        <v>88.09073724007561</v>
      </c>
      <c r="K15" s="99">
        <v>89.92932862190813</v>
      </c>
      <c r="L15" s="109">
        <v>89.04109589041096</v>
      </c>
    </row>
    <row r="16" spans="1:12" ht="17.25" customHeight="1">
      <c r="A16" s="1"/>
      <c r="B16" s="126">
        <v>12</v>
      </c>
      <c r="C16" s="131" t="s">
        <v>75</v>
      </c>
      <c r="D16" s="70">
        <v>251</v>
      </c>
      <c r="E16" s="66">
        <v>274</v>
      </c>
      <c r="F16" s="71">
        <v>525</v>
      </c>
      <c r="G16" s="76">
        <v>219</v>
      </c>
      <c r="H16" s="77">
        <v>242</v>
      </c>
      <c r="I16" s="78">
        <v>461</v>
      </c>
      <c r="J16" s="98">
        <v>87.25099601593625</v>
      </c>
      <c r="K16" s="99">
        <v>88.32116788321169</v>
      </c>
      <c r="L16" s="109">
        <v>87.80952380952381</v>
      </c>
    </row>
    <row r="17" spans="1:12" ht="17.25" customHeight="1">
      <c r="A17" s="1"/>
      <c r="B17" s="126">
        <v>13</v>
      </c>
      <c r="C17" s="131" t="s">
        <v>76</v>
      </c>
      <c r="D17" s="70">
        <v>722</v>
      </c>
      <c r="E17" s="66">
        <v>843</v>
      </c>
      <c r="F17" s="71">
        <v>1565</v>
      </c>
      <c r="G17" s="76">
        <v>628</v>
      </c>
      <c r="H17" s="77">
        <v>742</v>
      </c>
      <c r="I17" s="78">
        <v>1370</v>
      </c>
      <c r="J17" s="98">
        <v>86.98060941828255</v>
      </c>
      <c r="K17" s="99">
        <v>88.01897983392647</v>
      </c>
      <c r="L17" s="109">
        <v>87.53993610223642</v>
      </c>
    </row>
    <row r="18" spans="1:12" ht="17.25" customHeight="1">
      <c r="A18" s="1"/>
      <c r="B18" s="126">
        <v>14</v>
      </c>
      <c r="C18" s="131" t="s">
        <v>108</v>
      </c>
      <c r="D18" s="70">
        <v>441</v>
      </c>
      <c r="E18" s="66">
        <v>493</v>
      </c>
      <c r="F18" s="71">
        <v>934</v>
      </c>
      <c r="G18" s="76">
        <v>400</v>
      </c>
      <c r="H18" s="77">
        <v>447</v>
      </c>
      <c r="I18" s="78">
        <v>847</v>
      </c>
      <c r="J18" s="98">
        <v>90.702947845805</v>
      </c>
      <c r="K18" s="99">
        <v>90.66937119675457</v>
      </c>
      <c r="L18" s="109">
        <v>90.68522483940042</v>
      </c>
    </row>
    <row r="19" spans="1:12" ht="17.25" customHeight="1">
      <c r="A19" s="1"/>
      <c r="B19" s="126">
        <v>15</v>
      </c>
      <c r="C19" s="131" t="s">
        <v>77</v>
      </c>
      <c r="D19" s="70">
        <v>548</v>
      </c>
      <c r="E19" s="66">
        <v>633</v>
      </c>
      <c r="F19" s="71">
        <v>1181</v>
      </c>
      <c r="G19" s="79">
        <v>472</v>
      </c>
      <c r="H19" s="77">
        <v>533</v>
      </c>
      <c r="I19" s="78">
        <v>1005</v>
      </c>
      <c r="J19" s="98">
        <v>86.13138686131386</v>
      </c>
      <c r="K19" s="99">
        <v>84.20221169036336</v>
      </c>
      <c r="L19" s="109">
        <v>85.09737510584252</v>
      </c>
    </row>
    <row r="20" spans="1:12" ht="17.25" customHeight="1">
      <c r="A20" s="1"/>
      <c r="B20" s="126">
        <v>16</v>
      </c>
      <c r="C20" s="131" t="s">
        <v>78</v>
      </c>
      <c r="D20" s="70">
        <v>887</v>
      </c>
      <c r="E20" s="66">
        <v>1062</v>
      </c>
      <c r="F20" s="71">
        <v>1949</v>
      </c>
      <c r="G20" s="76">
        <v>718</v>
      </c>
      <c r="H20" s="77">
        <v>897</v>
      </c>
      <c r="I20" s="78">
        <v>1615</v>
      </c>
      <c r="J20" s="98">
        <v>80.94701240135288</v>
      </c>
      <c r="K20" s="99">
        <v>84.4632768361582</v>
      </c>
      <c r="L20" s="109">
        <v>82.86300667008723</v>
      </c>
    </row>
    <row r="21" spans="1:12" ht="17.25" customHeight="1">
      <c r="A21" s="1"/>
      <c r="B21" s="126">
        <v>17</v>
      </c>
      <c r="C21" s="131" t="s">
        <v>79</v>
      </c>
      <c r="D21" s="70">
        <v>569</v>
      </c>
      <c r="E21" s="66">
        <v>673</v>
      </c>
      <c r="F21" s="71">
        <v>1242</v>
      </c>
      <c r="G21" s="76">
        <v>439</v>
      </c>
      <c r="H21" s="77">
        <v>505</v>
      </c>
      <c r="I21" s="78">
        <v>944</v>
      </c>
      <c r="J21" s="98">
        <v>77.15289982425307</v>
      </c>
      <c r="K21" s="99">
        <v>75.037147102526</v>
      </c>
      <c r="L21" s="109">
        <v>76.00644122383254</v>
      </c>
    </row>
    <row r="22" spans="1:12" ht="17.25" customHeight="1">
      <c r="A22" s="1"/>
      <c r="B22" s="126">
        <v>18</v>
      </c>
      <c r="C22" s="131" t="s">
        <v>80</v>
      </c>
      <c r="D22" s="70">
        <v>1025</v>
      </c>
      <c r="E22" s="66">
        <v>1248</v>
      </c>
      <c r="F22" s="71">
        <v>2273</v>
      </c>
      <c r="G22" s="76">
        <v>778</v>
      </c>
      <c r="H22" s="77">
        <v>990</v>
      </c>
      <c r="I22" s="78">
        <v>1768</v>
      </c>
      <c r="J22" s="98">
        <v>75.90243902439025</v>
      </c>
      <c r="K22" s="99">
        <v>79.32692307692307</v>
      </c>
      <c r="L22" s="109">
        <v>77.7826660800704</v>
      </c>
    </row>
    <row r="23" spans="1:12" ht="17.25" customHeight="1">
      <c r="A23" s="1"/>
      <c r="B23" s="126">
        <v>19</v>
      </c>
      <c r="C23" s="131" t="s">
        <v>81</v>
      </c>
      <c r="D23" s="70">
        <v>160</v>
      </c>
      <c r="E23" s="66">
        <v>182</v>
      </c>
      <c r="F23" s="71">
        <v>342</v>
      </c>
      <c r="G23" s="76">
        <v>142</v>
      </c>
      <c r="H23" s="77">
        <v>152</v>
      </c>
      <c r="I23" s="78">
        <v>294</v>
      </c>
      <c r="J23" s="98">
        <v>88.75</v>
      </c>
      <c r="K23" s="99">
        <v>83.51648351648352</v>
      </c>
      <c r="L23" s="109">
        <v>85.96491228070175</v>
      </c>
    </row>
    <row r="24" spans="1:12" ht="17.25" customHeight="1">
      <c r="A24" s="1"/>
      <c r="B24" s="126">
        <v>20</v>
      </c>
      <c r="C24" s="131" t="s">
        <v>82</v>
      </c>
      <c r="D24" s="70">
        <v>207</v>
      </c>
      <c r="E24" s="66">
        <v>244</v>
      </c>
      <c r="F24" s="71">
        <v>451</v>
      </c>
      <c r="G24" s="79">
        <v>164</v>
      </c>
      <c r="H24" s="77">
        <v>200</v>
      </c>
      <c r="I24" s="78">
        <v>364</v>
      </c>
      <c r="J24" s="98">
        <v>79.22705314009661</v>
      </c>
      <c r="K24" s="99">
        <v>81.9672131147541</v>
      </c>
      <c r="L24" s="109">
        <v>80.70953436807096</v>
      </c>
    </row>
    <row r="25" spans="1:12" ht="17.25" customHeight="1">
      <c r="A25" s="1"/>
      <c r="B25" s="126">
        <v>21</v>
      </c>
      <c r="C25" s="131" t="s">
        <v>83</v>
      </c>
      <c r="D25" s="70">
        <v>630</v>
      </c>
      <c r="E25" s="66">
        <v>705</v>
      </c>
      <c r="F25" s="71">
        <v>1335</v>
      </c>
      <c r="G25" s="76">
        <v>509</v>
      </c>
      <c r="H25" s="77">
        <v>586</v>
      </c>
      <c r="I25" s="78">
        <v>1095</v>
      </c>
      <c r="J25" s="98">
        <v>80.7936507936508</v>
      </c>
      <c r="K25" s="99">
        <v>83.12056737588652</v>
      </c>
      <c r="L25" s="109">
        <v>82.02247191011236</v>
      </c>
    </row>
    <row r="26" spans="1:12" ht="17.25" customHeight="1">
      <c r="A26" s="1"/>
      <c r="B26" s="126">
        <v>22</v>
      </c>
      <c r="C26" s="131" t="s">
        <v>84</v>
      </c>
      <c r="D26" s="70">
        <v>36</v>
      </c>
      <c r="E26" s="66">
        <v>33</v>
      </c>
      <c r="F26" s="71">
        <v>69</v>
      </c>
      <c r="G26" s="76">
        <v>34</v>
      </c>
      <c r="H26" s="77">
        <v>27</v>
      </c>
      <c r="I26" s="78">
        <v>61</v>
      </c>
      <c r="J26" s="98">
        <v>94.44444444444444</v>
      </c>
      <c r="K26" s="99">
        <v>81.81818181818183</v>
      </c>
      <c r="L26" s="109">
        <v>88.40579710144928</v>
      </c>
    </row>
    <row r="27" spans="1:12" ht="17.25" customHeight="1">
      <c r="A27" s="1"/>
      <c r="B27" s="126">
        <v>23</v>
      </c>
      <c r="C27" s="131" t="s">
        <v>85</v>
      </c>
      <c r="D27" s="70">
        <v>369</v>
      </c>
      <c r="E27" s="66">
        <v>449</v>
      </c>
      <c r="F27" s="71">
        <v>818</v>
      </c>
      <c r="G27" s="76">
        <v>328</v>
      </c>
      <c r="H27" s="77">
        <v>395</v>
      </c>
      <c r="I27" s="78">
        <v>723</v>
      </c>
      <c r="J27" s="98">
        <v>88.88888888888889</v>
      </c>
      <c r="K27" s="99">
        <v>87.97327394209354</v>
      </c>
      <c r="L27" s="109">
        <v>88.38630806845967</v>
      </c>
    </row>
    <row r="28" spans="1:12" ht="17.25" customHeight="1">
      <c r="A28" s="1"/>
      <c r="B28" s="126">
        <v>24</v>
      </c>
      <c r="C28" s="131" t="s">
        <v>86</v>
      </c>
      <c r="D28" s="70">
        <v>836</v>
      </c>
      <c r="E28" s="66">
        <v>946</v>
      </c>
      <c r="F28" s="71">
        <v>1782</v>
      </c>
      <c r="G28" s="76">
        <v>684</v>
      </c>
      <c r="H28" s="77">
        <v>791</v>
      </c>
      <c r="I28" s="78">
        <v>1475</v>
      </c>
      <c r="J28" s="98">
        <v>81.81818181818183</v>
      </c>
      <c r="K28" s="99">
        <v>83.61522198731501</v>
      </c>
      <c r="L28" s="109">
        <v>82.77216610549944</v>
      </c>
    </row>
    <row r="29" spans="1:12" ht="17.25" customHeight="1">
      <c r="A29" s="1"/>
      <c r="B29" s="126">
        <v>25</v>
      </c>
      <c r="C29" s="131" t="s">
        <v>87</v>
      </c>
      <c r="D29" s="70">
        <v>298</v>
      </c>
      <c r="E29" s="66">
        <v>330</v>
      </c>
      <c r="F29" s="71">
        <v>628</v>
      </c>
      <c r="G29" s="76">
        <v>243</v>
      </c>
      <c r="H29" s="77">
        <v>261</v>
      </c>
      <c r="I29" s="78">
        <v>504</v>
      </c>
      <c r="J29" s="98">
        <v>81.54362416107382</v>
      </c>
      <c r="K29" s="99">
        <v>79.0909090909091</v>
      </c>
      <c r="L29" s="109">
        <v>80.2547770700637</v>
      </c>
    </row>
    <row r="30" spans="1:12" ht="17.25" customHeight="1">
      <c r="A30" s="1"/>
      <c r="B30" s="126">
        <v>26</v>
      </c>
      <c r="C30" s="131" t="s">
        <v>88</v>
      </c>
      <c r="D30" s="70">
        <v>474</v>
      </c>
      <c r="E30" s="66">
        <v>554</v>
      </c>
      <c r="F30" s="71">
        <v>1028</v>
      </c>
      <c r="G30" s="76">
        <v>391</v>
      </c>
      <c r="H30" s="77">
        <v>484</v>
      </c>
      <c r="I30" s="78">
        <v>875</v>
      </c>
      <c r="J30" s="98">
        <v>82.48945147679325</v>
      </c>
      <c r="K30" s="99">
        <v>87.36462093862815</v>
      </c>
      <c r="L30" s="109">
        <v>85.11673151750972</v>
      </c>
    </row>
    <row r="31" spans="1:12" ht="17.25" customHeight="1" thickBot="1">
      <c r="A31" s="1"/>
      <c r="B31" s="127">
        <v>27</v>
      </c>
      <c r="C31" s="132" t="s">
        <v>89</v>
      </c>
      <c r="D31" s="80">
        <v>318</v>
      </c>
      <c r="E31" s="81">
        <v>385</v>
      </c>
      <c r="F31" s="72">
        <v>703</v>
      </c>
      <c r="G31" s="82">
        <v>243</v>
      </c>
      <c r="H31" s="74">
        <v>315</v>
      </c>
      <c r="I31" s="75">
        <v>558</v>
      </c>
      <c r="J31" s="100">
        <v>76.41509433962264</v>
      </c>
      <c r="K31" s="101">
        <v>81.81818181818183</v>
      </c>
      <c r="L31" s="110">
        <v>79.37411095305832</v>
      </c>
    </row>
    <row r="32" spans="1:12" ht="17.25" customHeight="1">
      <c r="A32" s="1"/>
      <c r="B32" s="128">
        <v>28</v>
      </c>
      <c r="C32" s="131" t="s">
        <v>90</v>
      </c>
      <c r="D32" s="83">
        <v>556</v>
      </c>
      <c r="E32" s="84">
        <v>686</v>
      </c>
      <c r="F32" s="85">
        <v>1242</v>
      </c>
      <c r="G32" s="86">
        <v>454</v>
      </c>
      <c r="H32" s="87">
        <v>538</v>
      </c>
      <c r="I32" s="88">
        <v>992</v>
      </c>
      <c r="J32" s="102">
        <v>81.65467625899281</v>
      </c>
      <c r="K32" s="103">
        <v>78.4256559766764</v>
      </c>
      <c r="L32" s="111">
        <v>79.87117552334944</v>
      </c>
    </row>
    <row r="33" spans="1:12" ht="17.25" customHeight="1">
      <c r="A33" s="1"/>
      <c r="B33" s="126">
        <v>29</v>
      </c>
      <c r="C33" s="131" t="s">
        <v>91</v>
      </c>
      <c r="D33" s="70">
        <v>606</v>
      </c>
      <c r="E33" s="66">
        <v>674</v>
      </c>
      <c r="F33" s="72">
        <v>1280</v>
      </c>
      <c r="G33" s="76">
        <v>484</v>
      </c>
      <c r="H33" s="77">
        <v>576</v>
      </c>
      <c r="I33" s="78">
        <v>1060</v>
      </c>
      <c r="J33" s="104">
        <v>79.86798679867987</v>
      </c>
      <c r="K33" s="105">
        <v>85.45994065281899</v>
      </c>
      <c r="L33" s="112">
        <v>82.8125</v>
      </c>
    </row>
    <row r="34" spans="1:12" ht="17.25" customHeight="1">
      <c r="A34" s="1"/>
      <c r="B34" s="126">
        <v>30</v>
      </c>
      <c r="C34" s="131" t="s">
        <v>92</v>
      </c>
      <c r="D34" s="70">
        <v>440</v>
      </c>
      <c r="E34" s="66">
        <v>497</v>
      </c>
      <c r="F34" s="72">
        <v>937</v>
      </c>
      <c r="G34" s="76">
        <v>366</v>
      </c>
      <c r="H34" s="77">
        <v>416</v>
      </c>
      <c r="I34" s="78">
        <v>782</v>
      </c>
      <c r="J34" s="104">
        <v>83.18181818181817</v>
      </c>
      <c r="K34" s="105">
        <v>83.70221327967808</v>
      </c>
      <c r="L34" s="112">
        <v>83.45784418356456</v>
      </c>
    </row>
    <row r="35" spans="1:12" ht="17.25" customHeight="1">
      <c r="A35" s="1"/>
      <c r="B35" s="126">
        <v>31</v>
      </c>
      <c r="C35" s="131" t="s">
        <v>93</v>
      </c>
      <c r="D35" s="70">
        <v>436</v>
      </c>
      <c r="E35" s="66">
        <v>496</v>
      </c>
      <c r="F35" s="72">
        <v>932</v>
      </c>
      <c r="G35" s="76">
        <v>371</v>
      </c>
      <c r="H35" s="77">
        <v>421</v>
      </c>
      <c r="I35" s="78">
        <v>792</v>
      </c>
      <c r="J35" s="104">
        <v>85.09174311926606</v>
      </c>
      <c r="K35" s="105">
        <v>84.87903225806451</v>
      </c>
      <c r="L35" s="112">
        <v>84.97854077253218</v>
      </c>
    </row>
    <row r="36" spans="1:12" ht="17.25" customHeight="1">
      <c r="A36" s="1"/>
      <c r="B36" s="126">
        <v>32</v>
      </c>
      <c r="C36" s="131" t="s">
        <v>94</v>
      </c>
      <c r="D36" s="70">
        <v>402</v>
      </c>
      <c r="E36" s="66">
        <v>419</v>
      </c>
      <c r="F36" s="72">
        <v>821</v>
      </c>
      <c r="G36" s="76">
        <v>343</v>
      </c>
      <c r="H36" s="77">
        <v>364</v>
      </c>
      <c r="I36" s="78">
        <v>707</v>
      </c>
      <c r="J36" s="104">
        <v>85.3233830845771</v>
      </c>
      <c r="K36" s="105">
        <v>86.87350835322196</v>
      </c>
      <c r="L36" s="112">
        <v>86.11449451887941</v>
      </c>
    </row>
    <row r="37" spans="1:12" ht="17.25" customHeight="1">
      <c r="A37" s="1"/>
      <c r="B37" s="126">
        <v>33</v>
      </c>
      <c r="C37" s="131" t="s">
        <v>95</v>
      </c>
      <c r="D37" s="70">
        <v>467</v>
      </c>
      <c r="E37" s="66">
        <v>528</v>
      </c>
      <c r="F37" s="72">
        <v>995</v>
      </c>
      <c r="G37" s="76">
        <v>404</v>
      </c>
      <c r="H37" s="77">
        <v>460</v>
      </c>
      <c r="I37" s="78">
        <v>864</v>
      </c>
      <c r="J37" s="104">
        <v>86.50963597430406</v>
      </c>
      <c r="K37" s="105">
        <v>87.12121212121212</v>
      </c>
      <c r="L37" s="112">
        <v>86.83417085427135</v>
      </c>
    </row>
    <row r="38" spans="1:12" ht="17.25" customHeight="1">
      <c r="A38" s="1"/>
      <c r="B38" s="126">
        <v>34</v>
      </c>
      <c r="C38" s="131" t="s">
        <v>96</v>
      </c>
      <c r="D38" s="70">
        <v>847</v>
      </c>
      <c r="E38" s="66">
        <v>994</v>
      </c>
      <c r="F38" s="72">
        <v>1841</v>
      </c>
      <c r="G38" s="76">
        <v>688</v>
      </c>
      <c r="H38" s="77">
        <v>804</v>
      </c>
      <c r="I38" s="78">
        <v>1492</v>
      </c>
      <c r="J38" s="104">
        <v>81.22786304604487</v>
      </c>
      <c r="K38" s="105">
        <v>80.88531187122736</v>
      </c>
      <c r="L38" s="112">
        <v>81.04291146116242</v>
      </c>
    </row>
    <row r="39" spans="1:12" ht="17.25" customHeight="1">
      <c r="A39" s="1"/>
      <c r="B39" s="126">
        <v>35</v>
      </c>
      <c r="C39" s="131" t="s">
        <v>97</v>
      </c>
      <c r="D39" s="70">
        <v>686</v>
      </c>
      <c r="E39" s="66">
        <v>739</v>
      </c>
      <c r="F39" s="72">
        <v>1425</v>
      </c>
      <c r="G39" s="76">
        <v>506</v>
      </c>
      <c r="H39" s="77">
        <v>584</v>
      </c>
      <c r="I39" s="78">
        <v>1090</v>
      </c>
      <c r="J39" s="104">
        <v>73.76093294460642</v>
      </c>
      <c r="K39" s="105">
        <v>79.02571041948579</v>
      </c>
      <c r="L39" s="112">
        <v>76.49122807017544</v>
      </c>
    </row>
    <row r="40" spans="1:12" ht="17.25" customHeight="1">
      <c r="A40" s="1"/>
      <c r="B40" s="126">
        <v>36</v>
      </c>
      <c r="C40" s="131" t="s">
        <v>98</v>
      </c>
      <c r="D40" s="70">
        <v>214</v>
      </c>
      <c r="E40" s="66">
        <v>246</v>
      </c>
      <c r="F40" s="72">
        <v>460</v>
      </c>
      <c r="G40" s="76">
        <v>191</v>
      </c>
      <c r="H40" s="77">
        <v>217</v>
      </c>
      <c r="I40" s="78">
        <v>408</v>
      </c>
      <c r="J40" s="104">
        <v>89.25233644859813</v>
      </c>
      <c r="K40" s="105">
        <v>88.21138211382113</v>
      </c>
      <c r="L40" s="112">
        <v>88.69565217391305</v>
      </c>
    </row>
    <row r="41" spans="1:12" ht="17.25" customHeight="1">
      <c r="A41" s="1"/>
      <c r="B41" s="126">
        <v>37</v>
      </c>
      <c r="C41" s="131" t="s">
        <v>99</v>
      </c>
      <c r="D41" s="70">
        <v>590</v>
      </c>
      <c r="E41" s="66">
        <v>645</v>
      </c>
      <c r="F41" s="72">
        <v>1235</v>
      </c>
      <c r="G41" s="76">
        <v>450</v>
      </c>
      <c r="H41" s="77">
        <v>500</v>
      </c>
      <c r="I41" s="78">
        <v>950</v>
      </c>
      <c r="J41" s="104">
        <v>76.27118644067797</v>
      </c>
      <c r="K41" s="105">
        <v>77.51937984496125</v>
      </c>
      <c r="L41" s="112">
        <v>76.92307692307693</v>
      </c>
    </row>
    <row r="42" spans="1:12" ht="17.25" customHeight="1" thickBot="1">
      <c r="A42" s="1"/>
      <c r="B42" s="129">
        <v>38</v>
      </c>
      <c r="C42" s="132" t="s">
        <v>100</v>
      </c>
      <c r="D42" s="89">
        <v>354</v>
      </c>
      <c r="E42" s="90">
        <v>389</v>
      </c>
      <c r="F42" s="91">
        <v>743</v>
      </c>
      <c r="G42" s="92">
        <v>295</v>
      </c>
      <c r="H42" s="93">
        <v>324</v>
      </c>
      <c r="I42" s="94">
        <v>619</v>
      </c>
      <c r="J42" s="106">
        <v>83.33333333333334</v>
      </c>
      <c r="K42" s="107">
        <v>83.29048843187661</v>
      </c>
      <c r="L42" s="113">
        <v>83.31090174966353</v>
      </c>
    </row>
    <row r="43" spans="1:12" ht="17.25" customHeight="1">
      <c r="A43" s="1"/>
      <c r="B43" s="130">
        <v>39</v>
      </c>
      <c r="C43" s="131" t="s">
        <v>101</v>
      </c>
      <c r="D43" s="70">
        <v>874</v>
      </c>
      <c r="E43" s="66">
        <v>970</v>
      </c>
      <c r="F43" s="95">
        <v>1844</v>
      </c>
      <c r="G43" s="67">
        <v>772</v>
      </c>
      <c r="H43" s="68">
        <v>886</v>
      </c>
      <c r="I43" s="69">
        <v>1658</v>
      </c>
      <c r="J43" s="98">
        <v>88.32951945080092</v>
      </c>
      <c r="K43" s="99">
        <v>91.34020618556701</v>
      </c>
      <c r="L43" s="109">
        <v>89.91323210412148</v>
      </c>
    </row>
    <row r="44" spans="1:12" ht="17.25" customHeight="1">
      <c r="A44" s="1"/>
      <c r="B44" s="126">
        <v>40</v>
      </c>
      <c r="C44" s="131" t="s">
        <v>102</v>
      </c>
      <c r="D44" s="70">
        <v>554</v>
      </c>
      <c r="E44" s="66">
        <v>654</v>
      </c>
      <c r="F44" s="72">
        <v>1208</v>
      </c>
      <c r="G44" s="76">
        <v>499</v>
      </c>
      <c r="H44" s="77">
        <v>569</v>
      </c>
      <c r="I44" s="78">
        <v>1068</v>
      </c>
      <c r="J44" s="104">
        <v>90.07220216606498</v>
      </c>
      <c r="K44" s="105">
        <v>87.00305810397553</v>
      </c>
      <c r="L44" s="112">
        <v>88.41059602649007</v>
      </c>
    </row>
    <row r="45" spans="1:12" ht="17.25" customHeight="1">
      <c r="A45" s="1"/>
      <c r="B45" s="126">
        <v>41</v>
      </c>
      <c r="C45" s="131" t="s">
        <v>103</v>
      </c>
      <c r="D45" s="70">
        <v>428</v>
      </c>
      <c r="E45" s="66">
        <v>466</v>
      </c>
      <c r="F45" s="72">
        <v>894</v>
      </c>
      <c r="G45" s="76">
        <v>376</v>
      </c>
      <c r="H45" s="77">
        <v>421</v>
      </c>
      <c r="I45" s="78">
        <v>797</v>
      </c>
      <c r="J45" s="104">
        <v>87.85046728971963</v>
      </c>
      <c r="K45" s="105">
        <v>90.34334763948499</v>
      </c>
      <c r="L45" s="112">
        <v>89.14988814317674</v>
      </c>
    </row>
    <row r="46" spans="1:12" ht="17.25" customHeight="1" thickBot="1">
      <c r="A46" s="1"/>
      <c r="B46" s="127">
        <v>42</v>
      </c>
      <c r="C46" s="132" t="s">
        <v>104</v>
      </c>
      <c r="D46" s="96">
        <v>262</v>
      </c>
      <c r="E46" s="97">
        <v>305</v>
      </c>
      <c r="F46" s="91">
        <v>567</v>
      </c>
      <c r="G46" s="92">
        <v>242</v>
      </c>
      <c r="H46" s="93">
        <v>286</v>
      </c>
      <c r="I46" s="94">
        <v>528</v>
      </c>
      <c r="J46" s="106">
        <v>92.36641221374046</v>
      </c>
      <c r="K46" s="107">
        <v>93.77049180327869</v>
      </c>
      <c r="L46" s="113">
        <v>93.12169312169311</v>
      </c>
    </row>
    <row r="47" spans="1:12" ht="17.25" customHeight="1">
      <c r="A47" s="1"/>
      <c r="B47" s="128">
        <v>43</v>
      </c>
      <c r="C47" s="131" t="s">
        <v>105</v>
      </c>
      <c r="D47" s="70">
        <v>690</v>
      </c>
      <c r="E47" s="66">
        <v>764</v>
      </c>
      <c r="F47" s="95">
        <v>1454</v>
      </c>
      <c r="G47" s="67">
        <v>600</v>
      </c>
      <c r="H47" s="68">
        <v>655</v>
      </c>
      <c r="I47" s="69">
        <v>1255</v>
      </c>
      <c r="J47" s="98">
        <v>86.95652173913044</v>
      </c>
      <c r="K47" s="99">
        <v>85.73298429319371</v>
      </c>
      <c r="L47" s="109">
        <v>86.31361760660248</v>
      </c>
    </row>
    <row r="48" spans="1:12" ht="17.25" customHeight="1">
      <c r="A48" s="1"/>
      <c r="B48" s="126">
        <v>44</v>
      </c>
      <c r="C48" s="131" t="s">
        <v>109</v>
      </c>
      <c r="D48" s="70">
        <v>328</v>
      </c>
      <c r="E48" s="66">
        <v>334</v>
      </c>
      <c r="F48" s="72">
        <v>662</v>
      </c>
      <c r="G48" s="76">
        <v>279</v>
      </c>
      <c r="H48" s="77">
        <v>303</v>
      </c>
      <c r="I48" s="78">
        <v>582</v>
      </c>
      <c r="J48" s="104">
        <v>85.0609756097561</v>
      </c>
      <c r="K48" s="105">
        <v>90.71856287425149</v>
      </c>
      <c r="L48" s="112">
        <v>87.91540785498489</v>
      </c>
    </row>
    <row r="49" spans="1:12" ht="17.25" customHeight="1">
      <c r="A49" s="1"/>
      <c r="B49" s="126">
        <v>45</v>
      </c>
      <c r="C49" s="131" t="s">
        <v>106</v>
      </c>
      <c r="D49" s="70">
        <v>642</v>
      </c>
      <c r="E49" s="66">
        <v>714</v>
      </c>
      <c r="F49" s="72">
        <v>1356</v>
      </c>
      <c r="G49" s="76">
        <v>560</v>
      </c>
      <c r="H49" s="77">
        <v>621</v>
      </c>
      <c r="I49" s="78">
        <v>1181</v>
      </c>
      <c r="J49" s="104">
        <v>87.22741433021807</v>
      </c>
      <c r="K49" s="105">
        <v>86.97478991596638</v>
      </c>
      <c r="L49" s="112">
        <v>87.09439528023599</v>
      </c>
    </row>
    <row r="50" spans="1:12" ht="17.25" customHeight="1">
      <c r="A50" s="1"/>
      <c r="B50" s="126">
        <v>46</v>
      </c>
      <c r="C50" s="131" t="s">
        <v>110</v>
      </c>
      <c r="D50" s="70">
        <v>595</v>
      </c>
      <c r="E50" s="66">
        <v>654</v>
      </c>
      <c r="F50" s="72">
        <v>1249</v>
      </c>
      <c r="G50" s="76">
        <v>497</v>
      </c>
      <c r="H50" s="77">
        <v>553</v>
      </c>
      <c r="I50" s="78">
        <v>1050</v>
      </c>
      <c r="J50" s="104">
        <v>83.52941176470588</v>
      </c>
      <c r="K50" s="105">
        <v>84.5565749235474</v>
      </c>
      <c r="L50" s="112">
        <v>84.06725380304243</v>
      </c>
    </row>
    <row r="51" spans="1:12" ht="17.25" customHeight="1" thickBot="1">
      <c r="A51" s="1"/>
      <c r="B51" s="125">
        <v>47</v>
      </c>
      <c r="C51" s="132" t="s">
        <v>116</v>
      </c>
      <c r="D51" s="121">
        <v>409</v>
      </c>
      <c r="E51" s="122">
        <v>456</v>
      </c>
      <c r="F51" s="72">
        <v>865</v>
      </c>
      <c r="G51" s="82">
        <v>360</v>
      </c>
      <c r="H51" s="74">
        <v>390</v>
      </c>
      <c r="I51" s="75">
        <v>750</v>
      </c>
      <c r="J51" s="100">
        <v>88.01955990220048</v>
      </c>
      <c r="K51" s="101">
        <v>85.52631578947368</v>
      </c>
      <c r="L51" s="110">
        <v>86.70520231213872</v>
      </c>
    </row>
    <row r="52" spans="1:12" ht="19.5" customHeight="1" thickBot="1">
      <c r="A52" s="1"/>
      <c r="B52" s="149" t="s">
        <v>111</v>
      </c>
      <c r="C52" s="150"/>
      <c r="D52" s="135">
        <v>26682</v>
      </c>
      <c r="E52" s="135">
        <v>30659</v>
      </c>
      <c r="F52" s="137">
        <v>57341</v>
      </c>
      <c r="G52" s="123">
        <v>21452</v>
      </c>
      <c r="H52" s="135">
        <v>25258</v>
      </c>
      <c r="I52" s="136">
        <v>46710</v>
      </c>
      <c r="J52" s="138">
        <v>80.39877070684356</v>
      </c>
      <c r="K52" s="133">
        <v>82.3836393881079</v>
      </c>
      <c r="L52" s="134">
        <v>81.46003732059086</v>
      </c>
    </row>
  </sheetData>
  <sheetProtection selectLockedCells="1"/>
  <mergeCells count="8">
    <mergeCell ref="C3:C4"/>
    <mergeCell ref="D3:F3"/>
    <mergeCell ref="B3:B4"/>
    <mergeCell ref="B52:C52"/>
    <mergeCell ref="J1:L1"/>
    <mergeCell ref="G3:I3"/>
    <mergeCell ref="J3:L3"/>
    <mergeCell ref="D2:K2"/>
  </mergeCells>
  <printOptions horizontalCentered="1"/>
  <pageMargins left="0.3937007874015748" right="0.1968503937007874" top="0.3937007874015748" bottom="0.11811023622047245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showGridLines="0" workbookViewId="0" topLeftCell="A1">
      <pane xSplit="3" ySplit="4" topLeftCell="D5" activePane="bottomRight" state="frozen"/>
      <selection pane="topLeft" activeCell="F50" sqref="F50"/>
      <selection pane="topRight" activeCell="F50" sqref="F50"/>
      <selection pane="bottomLeft" activeCell="F50" sqref="F50"/>
      <selection pane="bottomRight" activeCell="A1" sqref="A1"/>
    </sheetView>
  </sheetViews>
  <sheetFormatPr defaultColWidth="9.00390625" defaultRowHeight="13.5"/>
  <cols>
    <col min="1" max="1" width="1.25" style="2" customWidth="1"/>
    <col min="2" max="2" width="4.00390625" style="2" customWidth="1"/>
    <col min="3" max="3" width="14.125" style="2" customWidth="1"/>
    <col min="4" max="12" width="9.625" style="2" customWidth="1"/>
    <col min="13" max="13" width="9.00390625" style="2" customWidth="1"/>
    <col min="14" max="14" width="3.375" style="2" customWidth="1"/>
    <col min="15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39"/>
      <c r="K1" s="139"/>
      <c r="L1" s="139"/>
    </row>
    <row r="2" spans="1:12" ht="24" customHeight="1" thickBot="1">
      <c r="A2" s="1"/>
      <c r="B2" s="1"/>
      <c r="C2" s="1"/>
      <c r="D2" s="144" t="s">
        <v>115</v>
      </c>
      <c r="E2" s="144"/>
      <c r="F2" s="144"/>
      <c r="G2" s="144"/>
      <c r="H2" s="144"/>
      <c r="I2" s="144"/>
      <c r="J2" s="144"/>
      <c r="K2" s="144"/>
      <c r="L2" s="108"/>
    </row>
    <row r="3" spans="1:12" ht="21.75" customHeight="1">
      <c r="A3" s="1"/>
      <c r="B3" s="147" t="s">
        <v>63</v>
      </c>
      <c r="C3" s="145" t="s">
        <v>107</v>
      </c>
      <c r="D3" s="140" t="s">
        <v>60</v>
      </c>
      <c r="E3" s="141"/>
      <c r="F3" s="142"/>
      <c r="G3" s="140" t="s">
        <v>61</v>
      </c>
      <c r="H3" s="141"/>
      <c r="I3" s="142"/>
      <c r="J3" s="140" t="s">
        <v>113</v>
      </c>
      <c r="K3" s="141"/>
      <c r="L3" s="143"/>
    </row>
    <row r="4" spans="1:12" ht="21.75" customHeight="1" thickBot="1">
      <c r="A4" s="1"/>
      <c r="B4" s="148"/>
      <c r="C4" s="146"/>
      <c r="D4" s="114" t="s">
        <v>3</v>
      </c>
      <c r="E4" s="115" t="s">
        <v>4</v>
      </c>
      <c r="F4" s="116" t="s">
        <v>6</v>
      </c>
      <c r="G4" s="117" t="s">
        <v>3</v>
      </c>
      <c r="H4" s="118" t="s">
        <v>4</v>
      </c>
      <c r="I4" s="119" t="s">
        <v>6</v>
      </c>
      <c r="J4" s="114" t="s">
        <v>3</v>
      </c>
      <c r="K4" s="115" t="s">
        <v>4</v>
      </c>
      <c r="L4" s="120" t="s">
        <v>6</v>
      </c>
    </row>
    <row r="5" spans="1:12" ht="17.25" customHeight="1">
      <c r="A5" s="1"/>
      <c r="B5" s="125">
        <v>1</v>
      </c>
      <c r="C5" s="131" t="s">
        <v>64</v>
      </c>
      <c r="D5" s="83">
        <v>457</v>
      </c>
      <c r="E5" s="84">
        <v>531</v>
      </c>
      <c r="F5" s="124">
        <v>988</v>
      </c>
      <c r="G5" s="86">
        <v>346</v>
      </c>
      <c r="H5" s="87">
        <v>426</v>
      </c>
      <c r="I5" s="88">
        <v>772</v>
      </c>
      <c r="J5" s="102">
        <v>75.71115973741794</v>
      </c>
      <c r="K5" s="103">
        <v>80.22598870056498</v>
      </c>
      <c r="L5" s="111">
        <v>78.13765182186235</v>
      </c>
    </row>
    <row r="6" spans="1:12" ht="17.25" customHeight="1">
      <c r="A6" s="1"/>
      <c r="B6" s="126">
        <v>2</v>
      </c>
      <c r="C6" s="131" t="s">
        <v>65</v>
      </c>
      <c r="D6" s="70">
        <v>575</v>
      </c>
      <c r="E6" s="66">
        <v>670</v>
      </c>
      <c r="F6" s="71">
        <v>1245</v>
      </c>
      <c r="G6" s="67">
        <v>403</v>
      </c>
      <c r="H6" s="68">
        <v>540</v>
      </c>
      <c r="I6" s="69">
        <v>943</v>
      </c>
      <c r="J6" s="98">
        <v>70.08695652173913</v>
      </c>
      <c r="K6" s="99">
        <v>80.59701492537313</v>
      </c>
      <c r="L6" s="109">
        <v>75.7429718875502</v>
      </c>
    </row>
    <row r="7" spans="1:12" ht="17.25" customHeight="1">
      <c r="A7" s="1"/>
      <c r="B7" s="126">
        <v>3</v>
      </c>
      <c r="C7" s="131" t="s">
        <v>66</v>
      </c>
      <c r="D7" s="70">
        <v>897</v>
      </c>
      <c r="E7" s="66">
        <v>1106</v>
      </c>
      <c r="F7" s="71">
        <v>2003</v>
      </c>
      <c r="G7" s="67">
        <v>624</v>
      </c>
      <c r="H7" s="68">
        <v>820</v>
      </c>
      <c r="I7" s="69">
        <v>1444</v>
      </c>
      <c r="J7" s="98">
        <v>69.56521739130434</v>
      </c>
      <c r="K7" s="99">
        <v>74.23146473779386</v>
      </c>
      <c r="L7" s="109">
        <v>72.14178731902146</v>
      </c>
    </row>
    <row r="8" spans="1:12" ht="17.25" customHeight="1">
      <c r="A8" s="1"/>
      <c r="B8" s="126">
        <v>4</v>
      </c>
      <c r="C8" s="131" t="s">
        <v>67</v>
      </c>
      <c r="D8" s="70">
        <v>833</v>
      </c>
      <c r="E8" s="66">
        <v>1000</v>
      </c>
      <c r="F8" s="71">
        <v>1833</v>
      </c>
      <c r="G8" s="67">
        <v>611</v>
      </c>
      <c r="H8" s="68">
        <v>768</v>
      </c>
      <c r="I8" s="69">
        <v>1379</v>
      </c>
      <c r="J8" s="98">
        <v>73.34933973589436</v>
      </c>
      <c r="K8" s="99">
        <v>76.8</v>
      </c>
      <c r="L8" s="109">
        <v>75.23186033824332</v>
      </c>
    </row>
    <row r="9" spans="1:12" ht="17.25" customHeight="1">
      <c r="A9" s="1"/>
      <c r="B9" s="126">
        <v>5</v>
      </c>
      <c r="C9" s="131" t="s">
        <v>68</v>
      </c>
      <c r="D9" s="70">
        <v>1145</v>
      </c>
      <c r="E9" s="66">
        <v>1425</v>
      </c>
      <c r="F9" s="72">
        <v>2570</v>
      </c>
      <c r="G9" s="73">
        <v>849</v>
      </c>
      <c r="H9" s="74">
        <v>1100</v>
      </c>
      <c r="I9" s="75">
        <v>1949</v>
      </c>
      <c r="J9" s="98">
        <v>74.14847161572052</v>
      </c>
      <c r="K9" s="99">
        <v>77.19298245614034</v>
      </c>
      <c r="L9" s="109">
        <v>75.83657587548637</v>
      </c>
    </row>
    <row r="10" spans="1:12" ht="17.25" customHeight="1">
      <c r="A10" s="1"/>
      <c r="B10" s="126">
        <v>6</v>
      </c>
      <c r="C10" s="131" t="s">
        <v>69</v>
      </c>
      <c r="D10" s="70">
        <v>828</v>
      </c>
      <c r="E10" s="66">
        <v>876</v>
      </c>
      <c r="F10" s="71">
        <v>1704</v>
      </c>
      <c r="G10" s="76">
        <v>554</v>
      </c>
      <c r="H10" s="77">
        <v>622</v>
      </c>
      <c r="I10" s="78">
        <v>1176</v>
      </c>
      <c r="J10" s="98">
        <v>66.90821256038647</v>
      </c>
      <c r="K10" s="99">
        <v>71.00456621004567</v>
      </c>
      <c r="L10" s="109">
        <v>69.01408450704226</v>
      </c>
    </row>
    <row r="11" spans="1:12" ht="17.25" customHeight="1">
      <c r="A11" s="1"/>
      <c r="B11" s="126">
        <v>7</v>
      </c>
      <c r="C11" s="131" t="s">
        <v>70</v>
      </c>
      <c r="D11" s="70">
        <v>1477</v>
      </c>
      <c r="E11" s="66">
        <v>1639</v>
      </c>
      <c r="F11" s="71">
        <v>3116</v>
      </c>
      <c r="G11" s="76">
        <v>1053</v>
      </c>
      <c r="H11" s="77">
        <v>1256</v>
      </c>
      <c r="I11" s="78">
        <v>2309</v>
      </c>
      <c r="J11" s="98">
        <v>71.36086662153012</v>
      </c>
      <c r="K11" s="99">
        <v>76.57107992678462</v>
      </c>
      <c r="L11" s="109">
        <v>74.10141206675225</v>
      </c>
    </row>
    <row r="12" spans="1:12" ht="17.25" customHeight="1">
      <c r="A12" s="1"/>
      <c r="B12" s="126">
        <v>8</v>
      </c>
      <c r="C12" s="131" t="s">
        <v>71</v>
      </c>
      <c r="D12" s="70">
        <v>671</v>
      </c>
      <c r="E12" s="66">
        <v>813</v>
      </c>
      <c r="F12" s="71">
        <v>1484</v>
      </c>
      <c r="G12" s="76">
        <v>505</v>
      </c>
      <c r="H12" s="77">
        <v>629</v>
      </c>
      <c r="I12" s="78">
        <v>1134</v>
      </c>
      <c r="J12" s="98">
        <v>75.26080476900148</v>
      </c>
      <c r="K12" s="99">
        <v>77.36777367773678</v>
      </c>
      <c r="L12" s="109">
        <v>76.41509433962264</v>
      </c>
    </row>
    <row r="13" spans="1:12" ht="17.25" customHeight="1">
      <c r="A13" s="1"/>
      <c r="B13" s="126">
        <v>9</v>
      </c>
      <c r="C13" s="131" t="s">
        <v>72</v>
      </c>
      <c r="D13" s="70">
        <v>542</v>
      </c>
      <c r="E13" s="66">
        <v>736</v>
      </c>
      <c r="F13" s="71">
        <v>1278</v>
      </c>
      <c r="G13" s="76">
        <v>412</v>
      </c>
      <c r="H13" s="77">
        <v>586</v>
      </c>
      <c r="I13" s="78">
        <v>998</v>
      </c>
      <c r="J13" s="98">
        <v>76.01476014760148</v>
      </c>
      <c r="K13" s="99">
        <v>79.61956521739131</v>
      </c>
      <c r="L13" s="109">
        <v>78.09076682316119</v>
      </c>
    </row>
    <row r="14" spans="1:12" ht="17.25" customHeight="1">
      <c r="A14" s="1"/>
      <c r="B14" s="126">
        <v>10</v>
      </c>
      <c r="C14" s="131" t="s">
        <v>73</v>
      </c>
      <c r="D14" s="70">
        <v>577</v>
      </c>
      <c r="E14" s="66">
        <v>613</v>
      </c>
      <c r="F14" s="71">
        <v>1190</v>
      </c>
      <c r="G14" s="79">
        <v>499</v>
      </c>
      <c r="H14" s="77">
        <v>547</v>
      </c>
      <c r="I14" s="78">
        <v>1046</v>
      </c>
      <c r="J14" s="98">
        <v>86.48180242634315</v>
      </c>
      <c r="K14" s="99">
        <v>89.23327895595432</v>
      </c>
      <c r="L14" s="109">
        <v>87.89915966386555</v>
      </c>
    </row>
    <row r="15" spans="1:12" ht="17.25" customHeight="1">
      <c r="A15" s="1"/>
      <c r="B15" s="126">
        <v>11</v>
      </c>
      <c r="C15" s="131" t="s">
        <v>74</v>
      </c>
      <c r="D15" s="70">
        <v>529</v>
      </c>
      <c r="E15" s="66">
        <v>566</v>
      </c>
      <c r="F15" s="71">
        <v>1095</v>
      </c>
      <c r="G15" s="76">
        <v>466</v>
      </c>
      <c r="H15" s="77">
        <v>509</v>
      </c>
      <c r="I15" s="78">
        <v>975</v>
      </c>
      <c r="J15" s="98">
        <v>88.09073724007561</v>
      </c>
      <c r="K15" s="99">
        <v>89.92932862190813</v>
      </c>
      <c r="L15" s="109">
        <v>89.04109589041096</v>
      </c>
    </row>
    <row r="16" spans="1:12" ht="17.25" customHeight="1">
      <c r="A16" s="1"/>
      <c r="B16" s="126">
        <v>12</v>
      </c>
      <c r="C16" s="131" t="s">
        <v>75</v>
      </c>
      <c r="D16" s="70">
        <v>251</v>
      </c>
      <c r="E16" s="66">
        <v>274</v>
      </c>
      <c r="F16" s="71">
        <v>525</v>
      </c>
      <c r="G16" s="76">
        <v>219</v>
      </c>
      <c r="H16" s="77">
        <v>242</v>
      </c>
      <c r="I16" s="78">
        <v>461</v>
      </c>
      <c r="J16" s="98">
        <v>87.25099601593625</v>
      </c>
      <c r="K16" s="99">
        <v>88.32116788321169</v>
      </c>
      <c r="L16" s="109">
        <v>87.80952380952381</v>
      </c>
    </row>
    <row r="17" spans="1:12" ht="17.25" customHeight="1">
      <c r="A17" s="1"/>
      <c r="B17" s="126">
        <v>13</v>
      </c>
      <c r="C17" s="131" t="s">
        <v>76</v>
      </c>
      <c r="D17" s="70">
        <v>722</v>
      </c>
      <c r="E17" s="66">
        <v>843</v>
      </c>
      <c r="F17" s="71">
        <v>1565</v>
      </c>
      <c r="G17" s="76">
        <v>628</v>
      </c>
      <c r="H17" s="77">
        <v>742</v>
      </c>
      <c r="I17" s="78">
        <v>1370</v>
      </c>
      <c r="J17" s="98">
        <v>86.98060941828255</v>
      </c>
      <c r="K17" s="99">
        <v>88.01897983392647</v>
      </c>
      <c r="L17" s="109">
        <v>87.53993610223642</v>
      </c>
    </row>
    <row r="18" spans="1:12" ht="17.25" customHeight="1">
      <c r="A18" s="1"/>
      <c r="B18" s="126">
        <v>14</v>
      </c>
      <c r="C18" s="131" t="s">
        <v>108</v>
      </c>
      <c r="D18" s="70">
        <v>441</v>
      </c>
      <c r="E18" s="66">
        <v>493</v>
      </c>
      <c r="F18" s="71">
        <v>934</v>
      </c>
      <c r="G18" s="76">
        <v>400</v>
      </c>
      <c r="H18" s="77">
        <v>447</v>
      </c>
      <c r="I18" s="78">
        <v>847</v>
      </c>
      <c r="J18" s="98">
        <v>90.702947845805</v>
      </c>
      <c r="K18" s="99">
        <v>90.66937119675457</v>
      </c>
      <c r="L18" s="109">
        <v>90.68522483940042</v>
      </c>
    </row>
    <row r="19" spans="1:12" ht="17.25" customHeight="1">
      <c r="A19" s="1"/>
      <c r="B19" s="126">
        <v>15</v>
      </c>
      <c r="C19" s="131" t="s">
        <v>77</v>
      </c>
      <c r="D19" s="70">
        <v>548</v>
      </c>
      <c r="E19" s="66">
        <v>633</v>
      </c>
      <c r="F19" s="71">
        <v>1181</v>
      </c>
      <c r="G19" s="79">
        <v>472</v>
      </c>
      <c r="H19" s="77">
        <v>533</v>
      </c>
      <c r="I19" s="78">
        <v>1005</v>
      </c>
      <c r="J19" s="98">
        <v>86.13138686131386</v>
      </c>
      <c r="K19" s="99">
        <v>84.20221169036336</v>
      </c>
      <c r="L19" s="109">
        <v>85.09737510584252</v>
      </c>
    </row>
    <row r="20" spans="1:12" ht="17.25" customHeight="1">
      <c r="A20" s="1"/>
      <c r="B20" s="126">
        <v>16</v>
      </c>
      <c r="C20" s="131" t="s">
        <v>78</v>
      </c>
      <c r="D20" s="70">
        <v>887</v>
      </c>
      <c r="E20" s="66">
        <v>1062</v>
      </c>
      <c r="F20" s="71">
        <v>1949</v>
      </c>
      <c r="G20" s="76">
        <v>718</v>
      </c>
      <c r="H20" s="77">
        <v>897</v>
      </c>
      <c r="I20" s="78">
        <v>1615</v>
      </c>
      <c r="J20" s="98">
        <v>80.94701240135288</v>
      </c>
      <c r="K20" s="99">
        <v>84.4632768361582</v>
      </c>
      <c r="L20" s="109">
        <v>82.86300667008723</v>
      </c>
    </row>
    <row r="21" spans="1:12" ht="17.25" customHeight="1">
      <c r="A21" s="1"/>
      <c r="B21" s="126">
        <v>17</v>
      </c>
      <c r="C21" s="131" t="s">
        <v>79</v>
      </c>
      <c r="D21" s="70">
        <v>569</v>
      </c>
      <c r="E21" s="66">
        <v>673</v>
      </c>
      <c r="F21" s="71">
        <v>1242</v>
      </c>
      <c r="G21" s="76">
        <v>439</v>
      </c>
      <c r="H21" s="77">
        <v>505</v>
      </c>
      <c r="I21" s="78">
        <v>944</v>
      </c>
      <c r="J21" s="98">
        <v>77.15289982425307</v>
      </c>
      <c r="K21" s="99">
        <v>75.037147102526</v>
      </c>
      <c r="L21" s="109">
        <v>76.00644122383254</v>
      </c>
    </row>
    <row r="22" spans="1:12" ht="17.25" customHeight="1">
      <c r="A22" s="1"/>
      <c r="B22" s="126">
        <v>18</v>
      </c>
      <c r="C22" s="131" t="s">
        <v>80</v>
      </c>
      <c r="D22" s="70">
        <v>1025</v>
      </c>
      <c r="E22" s="66">
        <v>1248</v>
      </c>
      <c r="F22" s="71">
        <v>2273</v>
      </c>
      <c r="G22" s="76">
        <v>778</v>
      </c>
      <c r="H22" s="77">
        <v>989</v>
      </c>
      <c r="I22" s="78">
        <v>1767</v>
      </c>
      <c r="J22" s="98">
        <v>75.90243902439025</v>
      </c>
      <c r="K22" s="99">
        <v>79.32692307692307</v>
      </c>
      <c r="L22" s="109">
        <v>77.7826660800704</v>
      </c>
    </row>
    <row r="23" spans="1:12" ht="17.25" customHeight="1">
      <c r="A23" s="1"/>
      <c r="B23" s="126">
        <v>19</v>
      </c>
      <c r="C23" s="131" t="s">
        <v>81</v>
      </c>
      <c r="D23" s="70">
        <v>160</v>
      </c>
      <c r="E23" s="66">
        <v>182</v>
      </c>
      <c r="F23" s="71">
        <v>342</v>
      </c>
      <c r="G23" s="76">
        <v>142</v>
      </c>
      <c r="H23" s="77">
        <v>152</v>
      </c>
      <c r="I23" s="78">
        <v>294</v>
      </c>
      <c r="J23" s="98">
        <v>88.75</v>
      </c>
      <c r="K23" s="99">
        <v>83.51648351648352</v>
      </c>
      <c r="L23" s="109">
        <v>85.96491228070175</v>
      </c>
    </row>
    <row r="24" spans="1:12" ht="17.25" customHeight="1">
      <c r="A24" s="1"/>
      <c r="B24" s="126">
        <v>20</v>
      </c>
      <c r="C24" s="131" t="s">
        <v>82</v>
      </c>
      <c r="D24" s="70">
        <v>207</v>
      </c>
      <c r="E24" s="66">
        <v>244</v>
      </c>
      <c r="F24" s="71">
        <v>451</v>
      </c>
      <c r="G24" s="79">
        <v>164</v>
      </c>
      <c r="H24" s="77">
        <v>200</v>
      </c>
      <c r="I24" s="78">
        <v>364</v>
      </c>
      <c r="J24" s="98">
        <v>79.22705314009661</v>
      </c>
      <c r="K24" s="99">
        <v>81.9672131147541</v>
      </c>
      <c r="L24" s="109">
        <v>80.70953436807096</v>
      </c>
    </row>
    <row r="25" spans="1:12" ht="17.25" customHeight="1">
      <c r="A25" s="1"/>
      <c r="B25" s="126">
        <v>21</v>
      </c>
      <c r="C25" s="131" t="s">
        <v>83</v>
      </c>
      <c r="D25" s="70">
        <v>630</v>
      </c>
      <c r="E25" s="66">
        <v>705</v>
      </c>
      <c r="F25" s="71">
        <v>1335</v>
      </c>
      <c r="G25" s="76">
        <v>509</v>
      </c>
      <c r="H25" s="77">
        <v>586</v>
      </c>
      <c r="I25" s="78">
        <v>1095</v>
      </c>
      <c r="J25" s="98">
        <v>80.7936507936508</v>
      </c>
      <c r="K25" s="99">
        <v>83.12056737588652</v>
      </c>
      <c r="L25" s="109">
        <v>82.02247191011236</v>
      </c>
    </row>
    <row r="26" spans="1:12" ht="17.25" customHeight="1">
      <c r="A26" s="1"/>
      <c r="B26" s="126">
        <v>22</v>
      </c>
      <c r="C26" s="131" t="s">
        <v>84</v>
      </c>
      <c r="D26" s="70">
        <v>36</v>
      </c>
      <c r="E26" s="66">
        <v>33</v>
      </c>
      <c r="F26" s="71">
        <v>69</v>
      </c>
      <c r="G26" s="76">
        <v>34</v>
      </c>
      <c r="H26" s="77">
        <v>27</v>
      </c>
      <c r="I26" s="78">
        <v>61</v>
      </c>
      <c r="J26" s="98">
        <v>94.44444444444444</v>
      </c>
      <c r="K26" s="99">
        <v>81.81818181818183</v>
      </c>
      <c r="L26" s="109">
        <v>88.40579710144928</v>
      </c>
    </row>
    <row r="27" spans="1:12" ht="17.25" customHeight="1">
      <c r="A27" s="1"/>
      <c r="B27" s="126">
        <v>23</v>
      </c>
      <c r="C27" s="131" t="s">
        <v>85</v>
      </c>
      <c r="D27" s="70">
        <v>369</v>
      </c>
      <c r="E27" s="66">
        <v>449</v>
      </c>
      <c r="F27" s="71">
        <v>818</v>
      </c>
      <c r="G27" s="76">
        <v>328</v>
      </c>
      <c r="H27" s="77">
        <v>395</v>
      </c>
      <c r="I27" s="78">
        <v>723</v>
      </c>
      <c r="J27" s="98">
        <v>88.88888888888889</v>
      </c>
      <c r="K27" s="99">
        <v>87.97327394209354</v>
      </c>
      <c r="L27" s="109">
        <v>88.38630806845967</v>
      </c>
    </row>
    <row r="28" spans="1:12" ht="17.25" customHeight="1">
      <c r="A28" s="1"/>
      <c r="B28" s="126">
        <v>24</v>
      </c>
      <c r="C28" s="131" t="s">
        <v>86</v>
      </c>
      <c r="D28" s="70">
        <v>836</v>
      </c>
      <c r="E28" s="66">
        <v>946</v>
      </c>
      <c r="F28" s="71">
        <v>1782</v>
      </c>
      <c r="G28" s="76">
        <v>684</v>
      </c>
      <c r="H28" s="77">
        <v>791</v>
      </c>
      <c r="I28" s="78">
        <v>1475</v>
      </c>
      <c r="J28" s="98">
        <v>81.81818181818183</v>
      </c>
      <c r="K28" s="99">
        <v>83.61522198731501</v>
      </c>
      <c r="L28" s="109">
        <v>82.77216610549944</v>
      </c>
    </row>
    <row r="29" spans="1:12" ht="17.25" customHeight="1">
      <c r="A29" s="1"/>
      <c r="B29" s="126">
        <v>25</v>
      </c>
      <c r="C29" s="131" t="s">
        <v>87</v>
      </c>
      <c r="D29" s="70">
        <v>298</v>
      </c>
      <c r="E29" s="66">
        <v>330</v>
      </c>
      <c r="F29" s="71">
        <v>628</v>
      </c>
      <c r="G29" s="76">
        <v>243</v>
      </c>
      <c r="H29" s="77">
        <v>261</v>
      </c>
      <c r="I29" s="78">
        <v>504</v>
      </c>
      <c r="J29" s="98">
        <v>81.54362416107382</v>
      </c>
      <c r="K29" s="99">
        <v>79.0909090909091</v>
      </c>
      <c r="L29" s="109">
        <v>80.2547770700637</v>
      </c>
    </row>
    <row r="30" spans="1:12" ht="17.25" customHeight="1">
      <c r="A30" s="1"/>
      <c r="B30" s="126">
        <v>26</v>
      </c>
      <c r="C30" s="131" t="s">
        <v>88</v>
      </c>
      <c r="D30" s="70">
        <v>474</v>
      </c>
      <c r="E30" s="66">
        <v>554</v>
      </c>
      <c r="F30" s="71">
        <v>1028</v>
      </c>
      <c r="G30" s="76">
        <v>391</v>
      </c>
      <c r="H30" s="77">
        <v>484</v>
      </c>
      <c r="I30" s="78">
        <v>875</v>
      </c>
      <c r="J30" s="98">
        <v>82.48945147679325</v>
      </c>
      <c r="K30" s="99">
        <v>87.36462093862815</v>
      </c>
      <c r="L30" s="109">
        <v>85.11673151750972</v>
      </c>
    </row>
    <row r="31" spans="1:12" ht="17.25" customHeight="1" thickBot="1">
      <c r="A31" s="1"/>
      <c r="B31" s="127">
        <v>27</v>
      </c>
      <c r="C31" s="132" t="s">
        <v>89</v>
      </c>
      <c r="D31" s="80">
        <v>318</v>
      </c>
      <c r="E31" s="81">
        <v>385</v>
      </c>
      <c r="F31" s="72">
        <v>703</v>
      </c>
      <c r="G31" s="82">
        <v>243</v>
      </c>
      <c r="H31" s="74">
        <v>315</v>
      </c>
      <c r="I31" s="75">
        <v>558</v>
      </c>
      <c r="J31" s="100">
        <v>76.41509433962264</v>
      </c>
      <c r="K31" s="101">
        <v>81.81818181818183</v>
      </c>
      <c r="L31" s="110">
        <v>79.37411095305832</v>
      </c>
    </row>
    <row r="32" spans="1:12" ht="17.25" customHeight="1">
      <c r="A32" s="1"/>
      <c r="B32" s="128">
        <v>28</v>
      </c>
      <c r="C32" s="131" t="s">
        <v>90</v>
      </c>
      <c r="D32" s="83">
        <v>556</v>
      </c>
      <c r="E32" s="84">
        <v>686</v>
      </c>
      <c r="F32" s="85">
        <v>1242</v>
      </c>
      <c r="G32" s="86">
        <v>454</v>
      </c>
      <c r="H32" s="87">
        <v>538</v>
      </c>
      <c r="I32" s="88">
        <v>992</v>
      </c>
      <c r="J32" s="102">
        <v>81.65467625899281</v>
      </c>
      <c r="K32" s="103">
        <v>78.4256559766764</v>
      </c>
      <c r="L32" s="111">
        <v>79.87117552334944</v>
      </c>
    </row>
    <row r="33" spans="1:12" ht="17.25" customHeight="1">
      <c r="A33" s="1"/>
      <c r="B33" s="126">
        <v>29</v>
      </c>
      <c r="C33" s="131" t="s">
        <v>91</v>
      </c>
      <c r="D33" s="70">
        <v>606</v>
      </c>
      <c r="E33" s="66">
        <v>674</v>
      </c>
      <c r="F33" s="72">
        <v>1280</v>
      </c>
      <c r="G33" s="76">
        <v>484</v>
      </c>
      <c r="H33" s="77">
        <v>576</v>
      </c>
      <c r="I33" s="78">
        <v>1060</v>
      </c>
      <c r="J33" s="104">
        <v>79.86798679867987</v>
      </c>
      <c r="K33" s="105">
        <v>85.45994065281899</v>
      </c>
      <c r="L33" s="112">
        <v>82.8125</v>
      </c>
    </row>
    <row r="34" spans="1:12" ht="17.25" customHeight="1">
      <c r="A34" s="1"/>
      <c r="B34" s="126">
        <v>30</v>
      </c>
      <c r="C34" s="131" t="s">
        <v>92</v>
      </c>
      <c r="D34" s="70">
        <v>440</v>
      </c>
      <c r="E34" s="66">
        <v>497</v>
      </c>
      <c r="F34" s="72">
        <v>937</v>
      </c>
      <c r="G34" s="76">
        <v>366</v>
      </c>
      <c r="H34" s="77">
        <v>416</v>
      </c>
      <c r="I34" s="78">
        <v>782</v>
      </c>
      <c r="J34" s="104">
        <v>83.18181818181817</v>
      </c>
      <c r="K34" s="105">
        <v>83.70221327967808</v>
      </c>
      <c r="L34" s="112">
        <v>83.45784418356456</v>
      </c>
    </row>
    <row r="35" spans="1:12" ht="17.25" customHeight="1">
      <c r="A35" s="1"/>
      <c r="B35" s="126">
        <v>31</v>
      </c>
      <c r="C35" s="131" t="s">
        <v>93</v>
      </c>
      <c r="D35" s="70">
        <v>436</v>
      </c>
      <c r="E35" s="66">
        <v>496</v>
      </c>
      <c r="F35" s="72">
        <v>932</v>
      </c>
      <c r="G35" s="76">
        <v>371</v>
      </c>
      <c r="H35" s="77">
        <v>421</v>
      </c>
      <c r="I35" s="78">
        <v>792</v>
      </c>
      <c r="J35" s="104">
        <v>85.09174311926606</v>
      </c>
      <c r="K35" s="105">
        <v>84.87903225806451</v>
      </c>
      <c r="L35" s="112">
        <v>84.97854077253218</v>
      </c>
    </row>
    <row r="36" spans="1:12" ht="17.25" customHeight="1">
      <c r="A36" s="1"/>
      <c r="B36" s="126">
        <v>32</v>
      </c>
      <c r="C36" s="131" t="s">
        <v>94</v>
      </c>
      <c r="D36" s="70">
        <v>402</v>
      </c>
      <c r="E36" s="66">
        <v>419</v>
      </c>
      <c r="F36" s="72">
        <v>821</v>
      </c>
      <c r="G36" s="76">
        <v>343</v>
      </c>
      <c r="H36" s="77">
        <v>365</v>
      </c>
      <c r="I36" s="78">
        <v>708</v>
      </c>
      <c r="J36" s="104">
        <v>85.3233830845771</v>
      </c>
      <c r="K36" s="105">
        <v>86.87350835322196</v>
      </c>
      <c r="L36" s="112">
        <v>86.11449451887941</v>
      </c>
    </row>
    <row r="37" spans="1:12" ht="17.25" customHeight="1">
      <c r="A37" s="1"/>
      <c r="B37" s="126">
        <v>33</v>
      </c>
      <c r="C37" s="131" t="s">
        <v>95</v>
      </c>
      <c r="D37" s="70">
        <v>467</v>
      </c>
      <c r="E37" s="66">
        <v>528</v>
      </c>
      <c r="F37" s="72">
        <v>995</v>
      </c>
      <c r="G37" s="76">
        <v>404</v>
      </c>
      <c r="H37" s="77">
        <v>460</v>
      </c>
      <c r="I37" s="78">
        <v>864</v>
      </c>
      <c r="J37" s="104">
        <v>86.50963597430406</v>
      </c>
      <c r="K37" s="105">
        <v>87.12121212121212</v>
      </c>
      <c r="L37" s="112">
        <v>86.83417085427135</v>
      </c>
    </row>
    <row r="38" spans="1:12" ht="17.25" customHeight="1">
      <c r="A38" s="1"/>
      <c r="B38" s="126">
        <v>34</v>
      </c>
      <c r="C38" s="131" t="s">
        <v>96</v>
      </c>
      <c r="D38" s="70">
        <v>847</v>
      </c>
      <c r="E38" s="66">
        <v>994</v>
      </c>
      <c r="F38" s="72">
        <v>1841</v>
      </c>
      <c r="G38" s="76">
        <v>688</v>
      </c>
      <c r="H38" s="77">
        <v>803</v>
      </c>
      <c r="I38" s="78">
        <v>1491</v>
      </c>
      <c r="J38" s="104">
        <v>81.22786304604487</v>
      </c>
      <c r="K38" s="105">
        <v>80.88531187122736</v>
      </c>
      <c r="L38" s="112">
        <v>81.04291146116242</v>
      </c>
    </row>
    <row r="39" spans="1:12" ht="17.25" customHeight="1">
      <c r="A39" s="1"/>
      <c r="B39" s="126">
        <v>35</v>
      </c>
      <c r="C39" s="131" t="s">
        <v>97</v>
      </c>
      <c r="D39" s="70">
        <v>686</v>
      </c>
      <c r="E39" s="66">
        <v>739</v>
      </c>
      <c r="F39" s="72">
        <v>1425</v>
      </c>
      <c r="G39" s="76">
        <v>506</v>
      </c>
      <c r="H39" s="77">
        <v>584</v>
      </c>
      <c r="I39" s="78">
        <v>1090</v>
      </c>
      <c r="J39" s="104">
        <v>73.76093294460642</v>
      </c>
      <c r="K39" s="105">
        <v>79.02571041948579</v>
      </c>
      <c r="L39" s="112">
        <v>76.49122807017544</v>
      </c>
    </row>
    <row r="40" spans="1:12" ht="17.25" customHeight="1">
      <c r="A40" s="1"/>
      <c r="B40" s="126">
        <v>36</v>
      </c>
      <c r="C40" s="131" t="s">
        <v>98</v>
      </c>
      <c r="D40" s="70">
        <v>214</v>
      </c>
      <c r="E40" s="66">
        <v>246</v>
      </c>
      <c r="F40" s="72">
        <v>460</v>
      </c>
      <c r="G40" s="76">
        <v>191</v>
      </c>
      <c r="H40" s="77">
        <v>217</v>
      </c>
      <c r="I40" s="78">
        <v>408</v>
      </c>
      <c r="J40" s="104">
        <v>89.25233644859813</v>
      </c>
      <c r="K40" s="105">
        <v>88.21138211382113</v>
      </c>
      <c r="L40" s="112">
        <v>88.69565217391305</v>
      </c>
    </row>
    <row r="41" spans="1:12" ht="17.25" customHeight="1">
      <c r="A41" s="1"/>
      <c r="B41" s="126">
        <v>37</v>
      </c>
      <c r="C41" s="131" t="s">
        <v>99</v>
      </c>
      <c r="D41" s="70">
        <v>590</v>
      </c>
      <c r="E41" s="66">
        <v>645</v>
      </c>
      <c r="F41" s="72">
        <v>1235</v>
      </c>
      <c r="G41" s="76">
        <v>450</v>
      </c>
      <c r="H41" s="77">
        <v>500</v>
      </c>
      <c r="I41" s="78">
        <v>950</v>
      </c>
      <c r="J41" s="104">
        <v>76.27118644067797</v>
      </c>
      <c r="K41" s="105">
        <v>77.51937984496125</v>
      </c>
      <c r="L41" s="112">
        <v>76.92307692307693</v>
      </c>
    </row>
    <row r="42" spans="1:12" ht="17.25" customHeight="1" thickBot="1">
      <c r="A42" s="1"/>
      <c r="B42" s="129">
        <v>38</v>
      </c>
      <c r="C42" s="132" t="s">
        <v>100</v>
      </c>
      <c r="D42" s="89">
        <v>354</v>
      </c>
      <c r="E42" s="90">
        <v>389</v>
      </c>
      <c r="F42" s="91">
        <v>743</v>
      </c>
      <c r="G42" s="92">
        <v>295</v>
      </c>
      <c r="H42" s="93">
        <v>324</v>
      </c>
      <c r="I42" s="94">
        <v>619</v>
      </c>
      <c r="J42" s="106">
        <v>83.33333333333334</v>
      </c>
      <c r="K42" s="107">
        <v>83.29048843187661</v>
      </c>
      <c r="L42" s="113">
        <v>83.31090174966353</v>
      </c>
    </row>
    <row r="43" spans="1:12" ht="17.25" customHeight="1">
      <c r="A43" s="1"/>
      <c r="B43" s="130">
        <v>39</v>
      </c>
      <c r="C43" s="131" t="s">
        <v>101</v>
      </c>
      <c r="D43" s="70">
        <v>874</v>
      </c>
      <c r="E43" s="66">
        <v>970</v>
      </c>
      <c r="F43" s="95">
        <v>1844</v>
      </c>
      <c r="G43" s="67">
        <v>772</v>
      </c>
      <c r="H43" s="68">
        <v>886</v>
      </c>
      <c r="I43" s="69">
        <v>1658</v>
      </c>
      <c r="J43" s="98">
        <v>88.32951945080092</v>
      </c>
      <c r="K43" s="99">
        <v>91.34020618556701</v>
      </c>
      <c r="L43" s="109">
        <v>89.91323210412148</v>
      </c>
    </row>
    <row r="44" spans="1:12" ht="17.25" customHeight="1">
      <c r="A44" s="1"/>
      <c r="B44" s="126">
        <v>40</v>
      </c>
      <c r="C44" s="131" t="s">
        <v>102</v>
      </c>
      <c r="D44" s="70">
        <v>554</v>
      </c>
      <c r="E44" s="66">
        <v>654</v>
      </c>
      <c r="F44" s="72">
        <v>1208</v>
      </c>
      <c r="G44" s="76">
        <v>499</v>
      </c>
      <c r="H44" s="77">
        <v>569</v>
      </c>
      <c r="I44" s="78">
        <v>1068</v>
      </c>
      <c r="J44" s="104">
        <v>90.07220216606498</v>
      </c>
      <c r="K44" s="105">
        <v>87.00305810397553</v>
      </c>
      <c r="L44" s="112">
        <v>88.41059602649007</v>
      </c>
    </row>
    <row r="45" spans="1:12" ht="17.25" customHeight="1">
      <c r="A45" s="1"/>
      <c r="B45" s="126">
        <v>41</v>
      </c>
      <c r="C45" s="131" t="s">
        <v>103</v>
      </c>
      <c r="D45" s="70">
        <v>428</v>
      </c>
      <c r="E45" s="66">
        <v>466</v>
      </c>
      <c r="F45" s="72">
        <v>894</v>
      </c>
      <c r="G45" s="76">
        <v>376</v>
      </c>
      <c r="H45" s="77">
        <v>421</v>
      </c>
      <c r="I45" s="78">
        <v>797</v>
      </c>
      <c r="J45" s="104">
        <v>87.85046728971963</v>
      </c>
      <c r="K45" s="105">
        <v>90.34334763948499</v>
      </c>
      <c r="L45" s="112">
        <v>89.14988814317674</v>
      </c>
    </row>
    <row r="46" spans="1:12" ht="17.25" customHeight="1" thickBot="1">
      <c r="A46" s="1"/>
      <c r="B46" s="127">
        <v>42</v>
      </c>
      <c r="C46" s="132" t="s">
        <v>104</v>
      </c>
      <c r="D46" s="96">
        <v>262</v>
      </c>
      <c r="E46" s="97">
        <v>305</v>
      </c>
      <c r="F46" s="91">
        <v>567</v>
      </c>
      <c r="G46" s="92">
        <v>242</v>
      </c>
      <c r="H46" s="93">
        <v>286</v>
      </c>
      <c r="I46" s="94">
        <v>528</v>
      </c>
      <c r="J46" s="106">
        <v>92.36641221374046</v>
      </c>
      <c r="K46" s="107">
        <v>93.77049180327869</v>
      </c>
      <c r="L46" s="113">
        <v>93.12169312169311</v>
      </c>
    </row>
    <row r="47" spans="1:12" ht="17.25" customHeight="1">
      <c r="A47" s="1"/>
      <c r="B47" s="128">
        <v>43</v>
      </c>
      <c r="C47" s="131" t="s">
        <v>105</v>
      </c>
      <c r="D47" s="70">
        <v>690</v>
      </c>
      <c r="E47" s="66">
        <v>764</v>
      </c>
      <c r="F47" s="95">
        <v>1454</v>
      </c>
      <c r="G47" s="67">
        <v>600</v>
      </c>
      <c r="H47" s="68">
        <v>655</v>
      </c>
      <c r="I47" s="69">
        <v>1255</v>
      </c>
      <c r="J47" s="98">
        <v>86.95652173913044</v>
      </c>
      <c r="K47" s="99">
        <v>85.73298429319371</v>
      </c>
      <c r="L47" s="109">
        <v>86.31361760660248</v>
      </c>
    </row>
    <row r="48" spans="1:12" ht="17.25" customHeight="1">
      <c r="A48" s="1"/>
      <c r="B48" s="126">
        <v>44</v>
      </c>
      <c r="C48" s="131" t="s">
        <v>109</v>
      </c>
      <c r="D48" s="70">
        <v>328</v>
      </c>
      <c r="E48" s="66">
        <v>334</v>
      </c>
      <c r="F48" s="72">
        <v>662</v>
      </c>
      <c r="G48" s="76">
        <v>279</v>
      </c>
      <c r="H48" s="77">
        <v>303</v>
      </c>
      <c r="I48" s="78">
        <v>582</v>
      </c>
      <c r="J48" s="104">
        <v>85.0609756097561</v>
      </c>
      <c r="K48" s="105">
        <v>90.71856287425149</v>
      </c>
      <c r="L48" s="112">
        <v>87.91540785498489</v>
      </c>
    </row>
    <row r="49" spans="1:12" ht="17.25" customHeight="1">
      <c r="A49" s="1"/>
      <c r="B49" s="126">
        <v>45</v>
      </c>
      <c r="C49" s="131" t="s">
        <v>106</v>
      </c>
      <c r="D49" s="70">
        <v>642</v>
      </c>
      <c r="E49" s="66">
        <v>714</v>
      </c>
      <c r="F49" s="72">
        <v>1356</v>
      </c>
      <c r="G49" s="76">
        <v>560</v>
      </c>
      <c r="H49" s="77">
        <v>621</v>
      </c>
      <c r="I49" s="78">
        <v>1181</v>
      </c>
      <c r="J49" s="104">
        <v>87.22741433021807</v>
      </c>
      <c r="K49" s="105">
        <v>86.97478991596638</v>
      </c>
      <c r="L49" s="112">
        <v>87.09439528023599</v>
      </c>
    </row>
    <row r="50" spans="1:12" ht="17.25" customHeight="1">
      <c r="A50" s="1"/>
      <c r="B50" s="126">
        <v>46</v>
      </c>
      <c r="C50" s="131" t="s">
        <v>110</v>
      </c>
      <c r="D50" s="70">
        <v>595</v>
      </c>
      <c r="E50" s="66">
        <v>654</v>
      </c>
      <c r="F50" s="72">
        <v>1249</v>
      </c>
      <c r="G50" s="76">
        <v>497</v>
      </c>
      <c r="H50" s="77">
        <v>553</v>
      </c>
      <c r="I50" s="78">
        <v>1050</v>
      </c>
      <c r="J50" s="104">
        <v>83.52941176470588</v>
      </c>
      <c r="K50" s="105">
        <v>84.5565749235474</v>
      </c>
      <c r="L50" s="112">
        <v>84.06725380304243</v>
      </c>
    </row>
    <row r="51" spans="1:12" ht="17.25" customHeight="1" thickBot="1">
      <c r="A51" s="1"/>
      <c r="B51" s="125">
        <v>47</v>
      </c>
      <c r="C51" s="132" t="s">
        <v>116</v>
      </c>
      <c r="D51" s="121">
        <v>409</v>
      </c>
      <c r="E51" s="122">
        <v>456</v>
      </c>
      <c r="F51" s="72">
        <v>865</v>
      </c>
      <c r="G51" s="82">
        <v>360</v>
      </c>
      <c r="H51" s="74">
        <v>390</v>
      </c>
      <c r="I51" s="75">
        <v>750</v>
      </c>
      <c r="J51" s="100">
        <v>88.01955990220048</v>
      </c>
      <c r="K51" s="101">
        <v>85.52631578947368</v>
      </c>
      <c r="L51" s="110">
        <v>86.70520231213872</v>
      </c>
    </row>
    <row r="52" spans="1:12" ht="19.5" customHeight="1" thickBot="1">
      <c r="A52" s="1"/>
      <c r="B52" s="149" t="s">
        <v>114</v>
      </c>
      <c r="C52" s="150"/>
      <c r="D52" s="135">
        <v>26682</v>
      </c>
      <c r="E52" s="135">
        <v>30659</v>
      </c>
      <c r="F52" s="137">
        <v>57341</v>
      </c>
      <c r="G52" s="123">
        <v>21451</v>
      </c>
      <c r="H52" s="135">
        <v>25257</v>
      </c>
      <c r="I52" s="136">
        <v>46708</v>
      </c>
      <c r="J52" s="138">
        <v>80.39877070684356</v>
      </c>
      <c r="K52" s="133">
        <v>82.3836393881079</v>
      </c>
      <c r="L52" s="134">
        <v>81.46003732059086</v>
      </c>
    </row>
  </sheetData>
  <sheetProtection selectLockedCells="1"/>
  <mergeCells count="8">
    <mergeCell ref="J1:L1"/>
    <mergeCell ref="G3:I3"/>
    <mergeCell ref="J3:L3"/>
    <mergeCell ref="D2:K2"/>
    <mergeCell ref="C3:C4"/>
    <mergeCell ref="D3:F3"/>
    <mergeCell ref="B3:B4"/>
    <mergeCell ref="B52:C52"/>
  </mergeCells>
  <printOptions horizontalCentered="1"/>
  <pageMargins left="0.3937007874015748" right="0.1968503937007874" top="0.3937007874015748" bottom="0.11811023622047245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ED326"/>
  <sheetViews>
    <sheetView showGridLines="0" view="pageBreakPreview" zoomScale="60" workbookViewId="0" topLeftCell="A1">
      <pane xSplit="1" ySplit="3" topLeftCell="B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Y2" sqref="AY2:AZ2"/>
    </sheetView>
  </sheetViews>
  <sheetFormatPr defaultColWidth="9.00390625" defaultRowHeight="13.5"/>
  <cols>
    <col min="1" max="1" width="13.875" style="3" customWidth="1"/>
    <col min="2" max="52" width="5.625" style="3" customWidth="1"/>
    <col min="53" max="53" width="5.75390625" style="3" customWidth="1"/>
    <col min="54" max="54" width="6.00390625" style="3" customWidth="1"/>
    <col min="55" max="55" width="9.625" style="3" customWidth="1"/>
    <col min="56" max="118" width="3.00390625" style="3" bestFit="1" customWidth="1"/>
    <col min="119" max="16384" width="9.00390625" style="3" customWidth="1"/>
  </cols>
  <sheetData>
    <row r="1" spans="1:54" ht="12.75" customHeight="1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  <c r="AY1" s="64"/>
      <c r="AZ1" s="65"/>
      <c r="BB1" s="61">
        <v>39514</v>
      </c>
    </row>
    <row r="2" spans="1:54" ht="18" customHeight="1">
      <c r="A2" s="153"/>
      <c r="B2" s="155">
        <v>39514</v>
      </c>
      <c r="C2" s="156"/>
      <c r="D2" s="5"/>
      <c r="E2" s="155">
        <f>B2+1</f>
        <v>39515</v>
      </c>
      <c r="F2" s="156"/>
      <c r="G2" s="6"/>
      <c r="H2" s="155">
        <f>E2+1</f>
        <v>39516</v>
      </c>
      <c r="I2" s="156"/>
      <c r="J2" s="44" t="s">
        <v>9</v>
      </c>
      <c r="K2" s="155">
        <f>H2+1</f>
        <v>39517</v>
      </c>
      <c r="L2" s="156"/>
      <c r="M2" s="6"/>
      <c r="N2" s="155">
        <f>K2+1</f>
        <v>39518</v>
      </c>
      <c r="O2" s="156"/>
      <c r="P2" s="5"/>
      <c r="Q2" s="155">
        <f>N2+1</f>
        <v>39519</v>
      </c>
      <c r="R2" s="156"/>
      <c r="S2" s="4"/>
      <c r="T2" s="155">
        <f>Q2+1</f>
        <v>39520</v>
      </c>
      <c r="U2" s="156"/>
      <c r="V2" s="7"/>
      <c r="W2" s="155">
        <f>T2+1</f>
        <v>39521</v>
      </c>
      <c r="X2" s="156"/>
      <c r="Y2" s="6"/>
      <c r="Z2" s="155">
        <f>W2+1</f>
        <v>39522</v>
      </c>
      <c r="AA2" s="156"/>
      <c r="AB2" s="5"/>
      <c r="AC2" s="155">
        <f>Z2+1</f>
        <v>39523</v>
      </c>
      <c r="AD2" s="156"/>
      <c r="AE2" s="6" t="s">
        <v>10</v>
      </c>
      <c r="AF2" s="155">
        <f>AC2+1</f>
        <v>39524</v>
      </c>
      <c r="AG2" s="156"/>
      <c r="AH2" s="5"/>
      <c r="AI2" s="155">
        <f>AF2+1</f>
        <v>39525</v>
      </c>
      <c r="AJ2" s="156"/>
      <c r="AK2" s="6"/>
      <c r="AL2" s="155">
        <f>AI2+1</f>
        <v>39526</v>
      </c>
      <c r="AM2" s="156"/>
      <c r="AN2" s="5"/>
      <c r="AO2" s="155">
        <f>AL2+1</f>
        <v>39527</v>
      </c>
      <c r="AP2" s="156"/>
      <c r="AQ2" s="4"/>
      <c r="AR2" s="155">
        <f>AO2+1</f>
        <v>39528</v>
      </c>
      <c r="AS2" s="156"/>
      <c r="AT2" s="7" t="s">
        <v>11</v>
      </c>
      <c r="AU2" s="155">
        <f>AR2+1</f>
        <v>39529</v>
      </c>
      <c r="AV2" s="156"/>
      <c r="AW2" s="6" t="s">
        <v>7</v>
      </c>
      <c r="AX2" s="8" t="s">
        <v>12</v>
      </c>
      <c r="AY2" s="151">
        <v>39529</v>
      </c>
      <c r="AZ2" s="152"/>
      <c r="BB2" s="61">
        <f aca="true" t="shared" si="0" ref="BB2:BB16">BB1+1</f>
        <v>39515</v>
      </c>
    </row>
    <row r="3" spans="1:54" ht="18" customHeight="1" thickBot="1">
      <c r="A3" s="154"/>
      <c r="B3" s="9" t="s">
        <v>0</v>
      </c>
      <c r="C3" s="10" t="s">
        <v>1</v>
      </c>
      <c r="D3" s="11" t="s">
        <v>2</v>
      </c>
      <c r="E3" s="12" t="s">
        <v>0</v>
      </c>
      <c r="F3" s="10" t="s">
        <v>1</v>
      </c>
      <c r="G3" s="13" t="s">
        <v>2</v>
      </c>
      <c r="H3" s="9" t="s">
        <v>0</v>
      </c>
      <c r="I3" s="10" t="s">
        <v>1</v>
      </c>
      <c r="J3" s="11" t="s">
        <v>2</v>
      </c>
      <c r="K3" s="12" t="s">
        <v>0</v>
      </c>
      <c r="L3" s="10" t="s">
        <v>1</v>
      </c>
      <c r="M3" s="13" t="s">
        <v>2</v>
      </c>
      <c r="N3" s="9" t="s">
        <v>0</v>
      </c>
      <c r="O3" s="10" t="s">
        <v>1</v>
      </c>
      <c r="P3" s="11" t="s">
        <v>2</v>
      </c>
      <c r="Q3" s="12" t="s">
        <v>0</v>
      </c>
      <c r="R3" s="10" t="s">
        <v>1</v>
      </c>
      <c r="S3" s="13" t="s">
        <v>2</v>
      </c>
      <c r="T3" s="9" t="s">
        <v>0</v>
      </c>
      <c r="U3" s="10" t="s">
        <v>1</v>
      </c>
      <c r="V3" s="11" t="s">
        <v>2</v>
      </c>
      <c r="W3" s="12" t="s">
        <v>0</v>
      </c>
      <c r="X3" s="10" t="s">
        <v>1</v>
      </c>
      <c r="Y3" s="13" t="s">
        <v>2</v>
      </c>
      <c r="Z3" s="9" t="s">
        <v>0</v>
      </c>
      <c r="AA3" s="10" t="s">
        <v>1</v>
      </c>
      <c r="AB3" s="11" t="s">
        <v>2</v>
      </c>
      <c r="AC3" s="12" t="s">
        <v>0</v>
      </c>
      <c r="AD3" s="10" t="s">
        <v>1</v>
      </c>
      <c r="AE3" s="13" t="s">
        <v>2</v>
      </c>
      <c r="AF3" s="9" t="s">
        <v>0</v>
      </c>
      <c r="AG3" s="10" t="s">
        <v>1</v>
      </c>
      <c r="AH3" s="11" t="s">
        <v>2</v>
      </c>
      <c r="AI3" s="12" t="s">
        <v>0</v>
      </c>
      <c r="AJ3" s="10" t="s">
        <v>1</v>
      </c>
      <c r="AK3" s="13" t="s">
        <v>2</v>
      </c>
      <c r="AL3" s="9" t="s">
        <v>0</v>
      </c>
      <c r="AM3" s="10" t="s">
        <v>1</v>
      </c>
      <c r="AN3" s="11" t="s">
        <v>2</v>
      </c>
      <c r="AO3" s="12" t="s">
        <v>0</v>
      </c>
      <c r="AP3" s="10" t="s">
        <v>1</v>
      </c>
      <c r="AQ3" s="13" t="s">
        <v>2</v>
      </c>
      <c r="AR3" s="9" t="s">
        <v>0</v>
      </c>
      <c r="AS3" s="10" t="s">
        <v>1</v>
      </c>
      <c r="AT3" s="11" t="s">
        <v>2</v>
      </c>
      <c r="AU3" s="12" t="s">
        <v>0</v>
      </c>
      <c r="AV3" s="10" t="s">
        <v>1</v>
      </c>
      <c r="AW3" s="13" t="s">
        <v>2</v>
      </c>
      <c r="AX3" s="14" t="s">
        <v>0</v>
      </c>
      <c r="AY3" s="15" t="s">
        <v>1</v>
      </c>
      <c r="AZ3" s="11" t="s">
        <v>2</v>
      </c>
      <c r="BB3" s="61">
        <f t="shared" si="0"/>
        <v>39516</v>
      </c>
    </row>
    <row r="4" spans="1:54" ht="18" customHeight="1">
      <c r="A4" s="16" t="s">
        <v>13</v>
      </c>
      <c r="B4" s="40">
        <v>1</v>
      </c>
      <c r="C4" s="41">
        <v>2</v>
      </c>
      <c r="D4" s="17">
        <f aca="true" t="shared" si="1" ref="D4:D50">SUM(B4:C4)</f>
        <v>3</v>
      </c>
      <c r="E4" s="40">
        <v>0</v>
      </c>
      <c r="F4" s="41">
        <v>1</v>
      </c>
      <c r="G4" s="18">
        <f aca="true" t="shared" si="2" ref="G4:G50">SUM(E4:F4)</f>
        <v>1</v>
      </c>
      <c r="H4" s="40">
        <v>0</v>
      </c>
      <c r="I4" s="41">
        <v>0</v>
      </c>
      <c r="J4" s="50">
        <f aca="true" t="shared" si="3" ref="J4:J50">SUM(H4:I4)</f>
        <v>0</v>
      </c>
      <c r="K4" s="40">
        <v>2</v>
      </c>
      <c r="L4" s="41">
        <v>5</v>
      </c>
      <c r="M4" s="51">
        <f aca="true" t="shared" si="4" ref="M4:M50">SUM(K4:L4)</f>
        <v>7</v>
      </c>
      <c r="N4" s="40">
        <v>0</v>
      </c>
      <c r="O4" s="41">
        <v>3</v>
      </c>
      <c r="P4" s="50">
        <f aca="true" t="shared" si="5" ref="P4:P50">SUM(N4:O4)</f>
        <v>3</v>
      </c>
      <c r="Q4" s="40">
        <v>1</v>
      </c>
      <c r="R4" s="41">
        <v>2</v>
      </c>
      <c r="S4" s="51">
        <f aca="true" t="shared" si="6" ref="S4:S50">SUM(Q4:R4)</f>
        <v>3</v>
      </c>
      <c r="T4" s="40">
        <v>1</v>
      </c>
      <c r="U4" s="41">
        <v>0</v>
      </c>
      <c r="V4" s="50">
        <f aca="true" t="shared" si="7" ref="V4:V50">SUM(T4:U4)</f>
        <v>1</v>
      </c>
      <c r="W4" s="40">
        <v>0</v>
      </c>
      <c r="X4" s="41">
        <v>0</v>
      </c>
      <c r="Y4" s="51">
        <f aca="true" t="shared" si="8" ref="Y4:Y50">SUM(W4:X4)</f>
        <v>0</v>
      </c>
      <c r="Z4" s="40">
        <v>2</v>
      </c>
      <c r="AA4" s="41">
        <v>1</v>
      </c>
      <c r="AB4" s="17">
        <f aca="true" t="shared" si="9" ref="AB4:AB50">SUM(Z4:AA4)</f>
        <v>3</v>
      </c>
      <c r="AC4" s="40">
        <v>0</v>
      </c>
      <c r="AD4" s="41">
        <v>1</v>
      </c>
      <c r="AE4" s="18">
        <f aca="true" t="shared" si="10" ref="AE4:AE50">SUM(AC4:AD4)</f>
        <v>1</v>
      </c>
      <c r="AF4" s="40">
        <v>3</v>
      </c>
      <c r="AG4" s="41">
        <v>3</v>
      </c>
      <c r="AH4" s="50">
        <f aca="true" t="shared" si="11" ref="AH4:AH50">SUM(AF4:AG4)</f>
        <v>6</v>
      </c>
      <c r="AI4" s="40">
        <v>3</v>
      </c>
      <c r="AJ4" s="41">
        <v>5</v>
      </c>
      <c r="AK4" s="51">
        <f aca="true" t="shared" si="12" ref="AK4:AK50">SUM(AI4:AJ4)</f>
        <v>8</v>
      </c>
      <c r="AL4" s="40">
        <v>4</v>
      </c>
      <c r="AM4" s="41">
        <v>7</v>
      </c>
      <c r="AN4" s="50">
        <f aca="true" t="shared" si="13" ref="AN4:AN50">SUM(AL4:AM4)</f>
        <v>11</v>
      </c>
      <c r="AO4" s="40">
        <v>5</v>
      </c>
      <c r="AP4" s="41">
        <v>2</v>
      </c>
      <c r="AQ4" s="51">
        <f aca="true" t="shared" si="14" ref="AQ4:AQ50">SUM(AO4:AP4)</f>
        <v>7</v>
      </c>
      <c r="AR4" s="40">
        <v>9</v>
      </c>
      <c r="AS4" s="41">
        <v>9</v>
      </c>
      <c r="AT4" s="50">
        <f aca="true" t="shared" si="15" ref="AT4:AT50">SUM(AR4:AS4)</f>
        <v>18</v>
      </c>
      <c r="AU4" s="40">
        <v>5</v>
      </c>
      <c r="AV4" s="41">
        <v>15</v>
      </c>
      <c r="AW4" s="51">
        <f aca="true" t="shared" si="16" ref="AW4:AW50">SUM(AU4:AV4)</f>
        <v>20</v>
      </c>
      <c r="AX4" s="45">
        <f ca="1">SUMIF(OFFSET($B$3,,,1,($AY$2-$B$2+1)*3),AX$3,$B4:$AW4)</f>
        <v>36</v>
      </c>
      <c r="AY4" s="46">
        <f aca="true" ca="1" t="shared" si="17" ref="AX4:AY23">SUMIF(OFFSET($B$3,,,1,($AY$2-$B$2+1)*3),AY$3,$B4:$AW4)</f>
        <v>56</v>
      </c>
      <c r="AZ4" s="50">
        <f aca="true" t="shared" si="18" ref="AZ4:AZ50">SUM(AX4:AY4)</f>
        <v>92</v>
      </c>
      <c r="BB4" s="61">
        <f t="shared" si="0"/>
        <v>39517</v>
      </c>
    </row>
    <row r="5" spans="1:54" ht="15" customHeight="1">
      <c r="A5" s="20" t="s">
        <v>14</v>
      </c>
      <c r="B5" s="42">
        <v>0</v>
      </c>
      <c r="C5" s="43">
        <v>1</v>
      </c>
      <c r="D5" s="21">
        <f t="shared" si="1"/>
        <v>1</v>
      </c>
      <c r="E5" s="42">
        <v>0</v>
      </c>
      <c r="F5" s="43">
        <v>1</v>
      </c>
      <c r="G5" s="22">
        <f t="shared" si="2"/>
        <v>1</v>
      </c>
      <c r="H5" s="42">
        <v>3</v>
      </c>
      <c r="I5" s="43">
        <v>0</v>
      </c>
      <c r="J5" s="52">
        <f t="shared" si="3"/>
        <v>3</v>
      </c>
      <c r="K5" s="42">
        <v>2</v>
      </c>
      <c r="L5" s="43">
        <v>0</v>
      </c>
      <c r="M5" s="53">
        <f t="shared" si="4"/>
        <v>2</v>
      </c>
      <c r="N5" s="42">
        <v>0</v>
      </c>
      <c r="O5" s="43">
        <v>2</v>
      </c>
      <c r="P5" s="52">
        <f t="shared" si="5"/>
        <v>2</v>
      </c>
      <c r="Q5" s="42">
        <v>4</v>
      </c>
      <c r="R5" s="43">
        <v>6</v>
      </c>
      <c r="S5" s="53">
        <f t="shared" si="6"/>
        <v>10</v>
      </c>
      <c r="T5" s="42">
        <v>1</v>
      </c>
      <c r="U5" s="43">
        <v>5</v>
      </c>
      <c r="V5" s="52">
        <f t="shared" si="7"/>
        <v>6</v>
      </c>
      <c r="W5" s="42">
        <v>1</v>
      </c>
      <c r="X5" s="43">
        <v>1</v>
      </c>
      <c r="Y5" s="53">
        <f t="shared" si="8"/>
        <v>2</v>
      </c>
      <c r="Z5" s="42">
        <v>3</v>
      </c>
      <c r="AA5" s="43">
        <v>3</v>
      </c>
      <c r="AB5" s="21">
        <f t="shared" si="9"/>
        <v>6</v>
      </c>
      <c r="AC5" s="42">
        <v>3</v>
      </c>
      <c r="AD5" s="43">
        <v>1</v>
      </c>
      <c r="AE5" s="22">
        <f t="shared" si="10"/>
        <v>4</v>
      </c>
      <c r="AF5" s="42">
        <v>3</v>
      </c>
      <c r="AG5" s="43">
        <v>2</v>
      </c>
      <c r="AH5" s="52">
        <f t="shared" si="11"/>
        <v>5</v>
      </c>
      <c r="AI5" s="42">
        <v>1</v>
      </c>
      <c r="AJ5" s="43">
        <v>8</v>
      </c>
      <c r="AK5" s="53">
        <f t="shared" si="12"/>
        <v>9</v>
      </c>
      <c r="AL5" s="42">
        <v>5</v>
      </c>
      <c r="AM5" s="43">
        <v>4</v>
      </c>
      <c r="AN5" s="52">
        <f t="shared" si="13"/>
        <v>9</v>
      </c>
      <c r="AO5" s="42">
        <v>2</v>
      </c>
      <c r="AP5" s="43">
        <v>8</v>
      </c>
      <c r="AQ5" s="53">
        <f t="shared" si="14"/>
        <v>10</v>
      </c>
      <c r="AR5" s="42">
        <v>12</v>
      </c>
      <c r="AS5" s="43">
        <v>16</v>
      </c>
      <c r="AT5" s="52">
        <f t="shared" si="15"/>
        <v>28</v>
      </c>
      <c r="AU5" s="42">
        <v>15</v>
      </c>
      <c r="AV5" s="43">
        <v>17</v>
      </c>
      <c r="AW5" s="53">
        <f t="shared" si="16"/>
        <v>32</v>
      </c>
      <c r="AX5" s="45">
        <f ca="1" t="shared" si="17"/>
        <v>55</v>
      </c>
      <c r="AY5" s="19">
        <f ca="1" t="shared" si="17"/>
        <v>75</v>
      </c>
      <c r="AZ5" s="52">
        <f t="shared" si="18"/>
        <v>130</v>
      </c>
      <c r="BB5" s="61">
        <f t="shared" si="0"/>
        <v>39518</v>
      </c>
    </row>
    <row r="6" spans="1:54" ht="15" customHeight="1">
      <c r="A6" s="20" t="s">
        <v>15</v>
      </c>
      <c r="B6" s="40">
        <v>0</v>
      </c>
      <c r="C6" s="41">
        <v>0</v>
      </c>
      <c r="D6" s="21">
        <f t="shared" si="1"/>
        <v>0</v>
      </c>
      <c r="E6" s="40">
        <v>0</v>
      </c>
      <c r="F6" s="41">
        <v>0</v>
      </c>
      <c r="G6" s="22">
        <f t="shared" si="2"/>
        <v>0</v>
      </c>
      <c r="H6" s="40">
        <v>0</v>
      </c>
      <c r="I6" s="41">
        <v>0</v>
      </c>
      <c r="J6" s="52">
        <f t="shared" si="3"/>
        <v>0</v>
      </c>
      <c r="K6" s="40">
        <v>1</v>
      </c>
      <c r="L6" s="41">
        <v>2</v>
      </c>
      <c r="M6" s="53">
        <f t="shared" si="4"/>
        <v>3</v>
      </c>
      <c r="N6" s="40">
        <v>4</v>
      </c>
      <c r="O6" s="41">
        <v>6</v>
      </c>
      <c r="P6" s="52">
        <f t="shared" si="5"/>
        <v>10</v>
      </c>
      <c r="Q6" s="40">
        <v>2</v>
      </c>
      <c r="R6" s="41">
        <v>4</v>
      </c>
      <c r="S6" s="53">
        <f t="shared" si="6"/>
        <v>6</v>
      </c>
      <c r="T6" s="40">
        <v>2</v>
      </c>
      <c r="U6" s="41">
        <v>6</v>
      </c>
      <c r="V6" s="52">
        <f t="shared" si="7"/>
        <v>8</v>
      </c>
      <c r="W6" s="40">
        <v>3</v>
      </c>
      <c r="X6" s="41">
        <v>3</v>
      </c>
      <c r="Y6" s="53">
        <f t="shared" si="8"/>
        <v>6</v>
      </c>
      <c r="Z6" s="40">
        <v>1</v>
      </c>
      <c r="AA6" s="41">
        <v>8</v>
      </c>
      <c r="AB6" s="21">
        <f t="shared" si="9"/>
        <v>9</v>
      </c>
      <c r="AC6" s="40">
        <v>2</v>
      </c>
      <c r="AD6" s="41">
        <v>3</v>
      </c>
      <c r="AE6" s="22">
        <f t="shared" si="10"/>
        <v>5</v>
      </c>
      <c r="AF6" s="40">
        <v>5</v>
      </c>
      <c r="AG6" s="41">
        <v>12</v>
      </c>
      <c r="AH6" s="52">
        <f t="shared" si="11"/>
        <v>17</v>
      </c>
      <c r="AI6" s="40">
        <v>8</v>
      </c>
      <c r="AJ6" s="41">
        <v>10</v>
      </c>
      <c r="AK6" s="53">
        <f t="shared" si="12"/>
        <v>18</v>
      </c>
      <c r="AL6" s="40">
        <v>2</v>
      </c>
      <c r="AM6" s="41">
        <v>5</v>
      </c>
      <c r="AN6" s="52">
        <f t="shared" si="13"/>
        <v>7</v>
      </c>
      <c r="AO6" s="40">
        <v>6</v>
      </c>
      <c r="AP6" s="41">
        <v>9</v>
      </c>
      <c r="AQ6" s="53">
        <f t="shared" si="14"/>
        <v>15</v>
      </c>
      <c r="AR6" s="40">
        <v>12</v>
      </c>
      <c r="AS6" s="41">
        <v>15</v>
      </c>
      <c r="AT6" s="52">
        <f t="shared" si="15"/>
        <v>27</v>
      </c>
      <c r="AU6" s="40">
        <v>21</v>
      </c>
      <c r="AV6" s="41">
        <v>24</v>
      </c>
      <c r="AW6" s="53">
        <f t="shared" si="16"/>
        <v>45</v>
      </c>
      <c r="AX6" s="45">
        <f ca="1" t="shared" si="17"/>
        <v>69</v>
      </c>
      <c r="AY6" s="19">
        <f ca="1" t="shared" si="17"/>
        <v>107</v>
      </c>
      <c r="AZ6" s="52">
        <f t="shared" si="18"/>
        <v>176</v>
      </c>
      <c r="BB6" s="61">
        <f t="shared" si="0"/>
        <v>39519</v>
      </c>
    </row>
    <row r="7" spans="1:54" ht="15" customHeight="1">
      <c r="A7" s="20" t="s">
        <v>16</v>
      </c>
      <c r="B7" s="42">
        <v>1</v>
      </c>
      <c r="C7" s="43">
        <v>0</v>
      </c>
      <c r="D7" s="21">
        <f t="shared" si="1"/>
        <v>1</v>
      </c>
      <c r="E7" s="42">
        <v>0</v>
      </c>
      <c r="F7" s="43">
        <v>0</v>
      </c>
      <c r="G7" s="22">
        <f t="shared" si="2"/>
        <v>0</v>
      </c>
      <c r="H7" s="42">
        <v>0</v>
      </c>
      <c r="I7" s="43">
        <v>1</v>
      </c>
      <c r="J7" s="52">
        <f t="shared" si="3"/>
        <v>1</v>
      </c>
      <c r="K7" s="42">
        <v>1</v>
      </c>
      <c r="L7" s="43">
        <v>1</v>
      </c>
      <c r="M7" s="53">
        <f t="shared" si="4"/>
        <v>2</v>
      </c>
      <c r="N7" s="42">
        <v>1</v>
      </c>
      <c r="O7" s="43">
        <v>0</v>
      </c>
      <c r="P7" s="52">
        <f t="shared" si="5"/>
        <v>1</v>
      </c>
      <c r="Q7" s="42">
        <v>5</v>
      </c>
      <c r="R7" s="43">
        <v>1</v>
      </c>
      <c r="S7" s="53">
        <f t="shared" si="6"/>
        <v>6</v>
      </c>
      <c r="T7" s="42">
        <v>0</v>
      </c>
      <c r="U7" s="43">
        <v>3</v>
      </c>
      <c r="V7" s="52">
        <f t="shared" si="7"/>
        <v>3</v>
      </c>
      <c r="W7" s="42">
        <v>1</v>
      </c>
      <c r="X7" s="43">
        <v>1</v>
      </c>
      <c r="Y7" s="53">
        <f t="shared" si="8"/>
        <v>2</v>
      </c>
      <c r="Z7" s="42">
        <v>1</v>
      </c>
      <c r="AA7" s="43">
        <v>1</v>
      </c>
      <c r="AB7" s="21">
        <f t="shared" si="9"/>
        <v>2</v>
      </c>
      <c r="AC7" s="42">
        <v>3</v>
      </c>
      <c r="AD7" s="43">
        <v>4</v>
      </c>
      <c r="AE7" s="22">
        <f t="shared" si="10"/>
        <v>7</v>
      </c>
      <c r="AF7" s="42">
        <v>8</v>
      </c>
      <c r="AG7" s="43">
        <v>5</v>
      </c>
      <c r="AH7" s="52">
        <f t="shared" si="11"/>
        <v>13</v>
      </c>
      <c r="AI7" s="42">
        <v>3</v>
      </c>
      <c r="AJ7" s="43">
        <v>8</v>
      </c>
      <c r="AK7" s="53">
        <f t="shared" si="12"/>
        <v>11</v>
      </c>
      <c r="AL7" s="42">
        <v>5</v>
      </c>
      <c r="AM7" s="43">
        <v>9</v>
      </c>
      <c r="AN7" s="52">
        <f t="shared" si="13"/>
        <v>14</v>
      </c>
      <c r="AO7" s="42">
        <v>6</v>
      </c>
      <c r="AP7" s="43">
        <v>13</v>
      </c>
      <c r="AQ7" s="53">
        <f t="shared" si="14"/>
        <v>19</v>
      </c>
      <c r="AR7" s="42">
        <v>12</v>
      </c>
      <c r="AS7" s="43">
        <v>11</v>
      </c>
      <c r="AT7" s="52">
        <f t="shared" si="15"/>
        <v>23</v>
      </c>
      <c r="AU7" s="42">
        <v>13</v>
      </c>
      <c r="AV7" s="43">
        <v>20</v>
      </c>
      <c r="AW7" s="53">
        <f t="shared" si="16"/>
        <v>33</v>
      </c>
      <c r="AX7" s="45">
        <f ca="1" t="shared" si="17"/>
        <v>60</v>
      </c>
      <c r="AY7" s="19">
        <f ca="1" t="shared" si="17"/>
        <v>78</v>
      </c>
      <c r="AZ7" s="52">
        <f t="shared" si="18"/>
        <v>138</v>
      </c>
      <c r="BB7" s="61">
        <f t="shared" si="0"/>
        <v>39520</v>
      </c>
    </row>
    <row r="8" spans="1:54" ht="15" customHeight="1">
      <c r="A8" s="20" t="s">
        <v>17</v>
      </c>
      <c r="B8" s="40">
        <v>1</v>
      </c>
      <c r="C8" s="41">
        <v>2</v>
      </c>
      <c r="D8" s="21">
        <f t="shared" si="1"/>
        <v>3</v>
      </c>
      <c r="E8" s="40">
        <v>4</v>
      </c>
      <c r="F8" s="41">
        <v>2</v>
      </c>
      <c r="G8" s="22">
        <f t="shared" si="2"/>
        <v>6</v>
      </c>
      <c r="H8" s="40">
        <v>0</v>
      </c>
      <c r="I8" s="41">
        <v>0</v>
      </c>
      <c r="J8" s="52">
        <f t="shared" si="3"/>
        <v>0</v>
      </c>
      <c r="K8" s="40">
        <v>5</v>
      </c>
      <c r="L8" s="41">
        <v>3</v>
      </c>
      <c r="M8" s="53">
        <f t="shared" si="4"/>
        <v>8</v>
      </c>
      <c r="N8" s="40">
        <v>6</v>
      </c>
      <c r="O8" s="41">
        <v>2</v>
      </c>
      <c r="P8" s="52">
        <f t="shared" si="5"/>
        <v>8</v>
      </c>
      <c r="Q8" s="40">
        <v>3</v>
      </c>
      <c r="R8" s="41">
        <v>0</v>
      </c>
      <c r="S8" s="53">
        <f t="shared" si="6"/>
        <v>3</v>
      </c>
      <c r="T8" s="40">
        <v>2</v>
      </c>
      <c r="U8" s="41">
        <v>4</v>
      </c>
      <c r="V8" s="52">
        <f t="shared" si="7"/>
        <v>6</v>
      </c>
      <c r="W8" s="40">
        <v>2</v>
      </c>
      <c r="X8" s="41">
        <v>2</v>
      </c>
      <c r="Y8" s="53">
        <f t="shared" si="8"/>
        <v>4</v>
      </c>
      <c r="Z8" s="40">
        <v>7</v>
      </c>
      <c r="AA8" s="41">
        <v>8</v>
      </c>
      <c r="AB8" s="21">
        <f t="shared" si="9"/>
        <v>15</v>
      </c>
      <c r="AC8" s="40">
        <v>7</v>
      </c>
      <c r="AD8" s="41">
        <v>7</v>
      </c>
      <c r="AE8" s="22">
        <f t="shared" si="10"/>
        <v>14</v>
      </c>
      <c r="AF8" s="40">
        <v>7</v>
      </c>
      <c r="AG8" s="41">
        <v>12</v>
      </c>
      <c r="AH8" s="52">
        <f t="shared" si="11"/>
        <v>19</v>
      </c>
      <c r="AI8" s="40">
        <v>7</v>
      </c>
      <c r="AJ8" s="41">
        <v>15</v>
      </c>
      <c r="AK8" s="53">
        <f t="shared" si="12"/>
        <v>22</v>
      </c>
      <c r="AL8" s="40">
        <v>6</v>
      </c>
      <c r="AM8" s="41">
        <v>11</v>
      </c>
      <c r="AN8" s="52">
        <f t="shared" si="13"/>
        <v>17</v>
      </c>
      <c r="AO8" s="40">
        <v>9</v>
      </c>
      <c r="AP8" s="41">
        <v>13</v>
      </c>
      <c r="AQ8" s="53">
        <f t="shared" si="14"/>
        <v>22</v>
      </c>
      <c r="AR8" s="40">
        <v>25</v>
      </c>
      <c r="AS8" s="41">
        <v>30</v>
      </c>
      <c r="AT8" s="52">
        <f t="shared" si="15"/>
        <v>55</v>
      </c>
      <c r="AU8" s="40">
        <v>31</v>
      </c>
      <c r="AV8" s="41">
        <v>41</v>
      </c>
      <c r="AW8" s="53">
        <f t="shared" si="16"/>
        <v>72</v>
      </c>
      <c r="AX8" s="45">
        <f ca="1" t="shared" si="17"/>
        <v>122</v>
      </c>
      <c r="AY8" s="19">
        <f ca="1" t="shared" si="17"/>
        <v>152</v>
      </c>
      <c r="AZ8" s="52">
        <f t="shared" si="18"/>
        <v>274</v>
      </c>
      <c r="BB8" s="61">
        <f t="shared" si="0"/>
        <v>39521</v>
      </c>
    </row>
    <row r="9" spans="1:54" ht="15" customHeight="1">
      <c r="A9" s="20" t="s">
        <v>18</v>
      </c>
      <c r="B9" s="42">
        <v>1</v>
      </c>
      <c r="C9" s="43">
        <v>0</v>
      </c>
      <c r="D9" s="21">
        <f t="shared" si="1"/>
        <v>1</v>
      </c>
      <c r="E9" s="42">
        <v>1</v>
      </c>
      <c r="F9" s="43">
        <v>1</v>
      </c>
      <c r="G9" s="22">
        <f t="shared" si="2"/>
        <v>2</v>
      </c>
      <c r="H9" s="42">
        <v>3</v>
      </c>
      <c r="I9" s="43">
        <v>1</v>
      </c>
      <c r="J9" s="52">
        <f t="shared" si="3"/>
        <v>4</v>
      </c>
      <c r="K9" s="42">
        <v>2</v>
      </c>
      <c r="L9" s="43">
        <v>5</v>
      </c>
      <c r="M9" s="53">
        <f t="shared" si="4"/>
        <v>7</v>
      </c>
      <c r="N9" s="42">
        <v>2</v>
      </c>
      <c r="O9" s="43">
        <v>3</v>
      </c>
      <c r="P9" s="52">
        <f t="shared" si="5"/>
        <v>5</v>
      </c>
      <c r="Q9" s="42">
        <v>2</v>
      </c>
      <c r="R9" s="43">
        <v>1</v>
      </c>
      <c r="S9" s="53">
        <f t="shared" si="6"/>
        <v>3</v>
      </c>
      <c r="T9" s="42">
        <v>4</v>
      </c>
      <c r="U9" s="43">
        <v>5</v>
      </c>
      <c r="V9" s="52">
        <f t="shared" si="7"/>
        <v>9</v>
      </c>
      <c r="W9" s="42">
        <v>3</v>
      </c>
      <c r="X9" s="43">
        <v>1</v>
      </c>
      <c r="Y9" s="53">
        <f t="shared" si="8"/>
        <v>4</v>
      </c>
      <c r="Z9" s="42">
        <v>5</v>
      </c>
      <c r="AA9" s="43">
        <v>2</v>
      </c>
      <c r="AB9" s="21">
        <f t="shared" si="9"/>
        <v>7</v>
      </c>
      <c r="AC9" s="42">
        <v>7</v>
      </c>
      <c r="AD9" s="43">
        <v>6</v>
      </c>
      <c r="AE9" s="22">
        <f t="shared" si="10"/>
        <v>13</v>
      </c>
      <c r="AF9" s="42">
        <v>2</v>
      </c>
      <c r="AG9" s="43">
        <v>5</v>
      </c>
      <c r="AH9" s="52">
        <f t="shared" si="11"/>
        <v>7</v>
      </c>
      <c r="AI9" s="42">
        <v>4</v>
      </c>
      <c r="AJ9" s="43">
        <v>12</v>
      </c>
      <c r="AK9" s="53">
        <f t="shared" si="12"/>
        <v>16</v>
      </c>
      <c r="AL9" s="42">
        <v>8</v>
      </c>
      <c r="AM9" s="43">
        <v>3</v>
      </c>
      <c r="AN9" s="52">
        <f t="shared" si="13"/>
        <v>11</v>
      </c>
      <c r="AO9" s="42">
        <v>12</v>
      </c>
      <c r="AP9" s="43">
        <v>12</v>
      </c>
      <c r="AQ9" s="53">
        <f t="shared" si="14"/>
        <v>24</v>
      </c>
      <c r="AR9" s="42">
        <v>14</v>
      </c>
      <c r="AS9" s="43">
        <v>22</v>
      </c>
      <c r="AT9" s="52">
        <f t="shared" si="15"/>
        <v>36</v>
      </c>
      <c r="AU9" s="42">
        <v>16</v>
      </c>
      <c r="AV9" s="43">
        <v>21</v>
      </c>
      <c r="AW9" s="53">
        <f t="shared" si="16"/>
        <v>37</v>
      </c>
      <c r="AX9" s="45">
        <f ca="1" t="shared" si="17"/>
        <v>86</v>
      </c>
      <c r="AY9" s="19">
        <f ca="1" t="shared" si="17"/>
        <v>100</v>
      </c>
      <c r="AZ9" s="52">
        <f t="shared" si="18"/>
        <v>186</v>
      </c>
      <c r="BB9" s="61">
        <f t="shared" si="0"/>
        <v>39522</v>
      </c>
    </row>
    <row r="10" spans="1:54" ht="15" customHeight="1">
      <c r="A10" s="20" t="s">
        <v>19</v>
      </c>
      <c r="B10" s="40">
        <v>2</v>
      </c>
      <c r="C10" s="41">
        <v>3</v>
      </c>
      <c r="D10" s="21">
        <f t="shared" si="1"/>
        <v>5</v>
      </c>
      <c r="E10" s="40">
        <v>1</v>
      </c>
      <c r="F10" s="41">
        <v>0</v>
      </c>
      <c r="G10" s="22">
        <f t="shared" si="2"/>
        <v>1</v>
      </c>
      <c r="H10" s="40">
        <v>3</v>
      </c>
      <c r="I10" s="41">
        <v>3</v>
      </c>
      <c r="J10" s="52">
        <f t="shared" si="3"/>
        <v>6</v>
      </c>
      <c r="K10" s="40">
        <v>1</v>
      </c>
      <c r="L10" s="41">
        <v>4</v>
      </c>
      <c r="M10" s="53">
        <f t="shared" si="4"/>
        <v>5</v>
      </c>
      <c r="N10" s="40">
        <v>2</v>
      </c>
      <c r="O10" s="41">
        <v>5</v>
      </c>
      <c r="P10" s="52">
        <f t="shared" si="5"/>
        <v>7</v>
      </c>
      <c r="Q10" s="40">
        <v>0</v>
      </c>
      <c r="R10" s="41">
        <v>3</v>
      </c>
      <c r="S10" s="53">
        <f t="shared" si="6"/>
        <v>3</v>
      </c>
      <c r="T10" s="40">
        <v>3</v>
      </c>
      <c r="U10" s="41">
        <v>1</v>
      </c>
      <c r="V10" s="52">
        <f t="shared" si="7"/>
        <v>4</v>
      </c>
      <c r="W10" s="40">
        <v>6</v>
      </c>
      <c r="X10" s="41">
        <v>4</v>
      </c>
      <c r="Y10" s="53">
        <f t="shared" si="8"/>
        <v>10</v>
      </c>
      <c r="Z10" s="40">
        <v>4</v>
      </c>
      <c r="AA10" s="41">
        <v>5</v>
      </c>
      <c r="AB10" s="21">
        <f t="shared" si="9"/>
        <v>9</v>
      </c>
      <c r="AC10" s="40">
        <v>6</v>
      </c>
      <c r="AD10" s="41">
        <v>7</v>
      </c>
      <c r="AE10" s="22">
        <f t="shared" si="10"/>
        <v>13</v>
      </c>
      <c r="AF10" s="40">
        <v>9</v>
      </c>
      <c r="AG10" s="41">
        <v>12</v>
      </c>
      <c r="AH10" s="52">
        <f t="shared" si="11"/>
        <v>21</v>
      </c>
      <c r="AI10" s="40">
        <v>9</v>
      </c>
      <c r="AJ10" s="41">
        <v>6</v>
      </c>
      <c r="AK10" s="53">
        <f t="shared" si="12"/>
        <v>15</v>
      </c>
      <c r="AL10" s="40">
        <v>10</v>
      </c>
      <c r="AM10" s="41">
        <v>8</v>
      </c>
      <c r="AN10" s="52">
        <f t="shared" si="13"/>
        <v>18</v>
      </c>
      <c r="AO10" s="40">
        <v>8</v>
      </c>
      <c r="AP10" s="41">
        <v>14</v>
      </c>
      <c r="AQ10" s="53">
        <f t="shared" si="14"/>
        <v>22</v>
      </c>
      <c r="AR10" s="40">
        <v>18</v>
      </c>
      <c r="AS10" s="41">
        <v>22</v>
      </c>
      <c r="AT10" s="52">
        <f t="shared" si="15"/>
        <v>40</v>
      </c>
      <c r="AU10" s="40">
        <v>30</v>
      </c>
      <c r="AV10" s="41">
        <v>31</v>
      </c>
      <c r="AW10" s="53">
        <f t="shared" si="16"/>
        <v>61</v>
      </c>
      <c r="AX10" s="45">
        <f ca="1" t="shared" si="17"/>
        <v>112</v>
      </c>
      <c r="AY10" s="19">
        <f ca="1" t="shared" si="17"/>
        <v>128</v>
      </c>
      <c r="AZ10" s="52">
        <f t="shared" si="18"/>
        <v>240</v>
      </c>
      <c r="BB10" s="61">
        <f t="shared" si="0"/>
        <v>39523</v>
      </c>
    </row>
    <row r="11" spans="1:54" ht="15" customHeight="1">
      <c r="A11" s="20" t="s">
        <v>20</v>
      </c>
      <c r="B11" s="42">
        <v>2</v>
      </c>
      <c r="C11" s="43">
        <v>2</v>
      </c>
      <c r="D11" s="21">
        <f t="shared" si="1"/>
        <v>4</v>
      </c>
      <c r="E11" s="42">
        <v>2</v>
      </c>
      <c r="F11" s="43">
        <v>0</v>
      </c>
      <c r="G11" s="22">
        <f t="shared" si="2"/>
        <v>2</v>
      </c>
      <c r="H11" s="42">
        <v>1</v>
      </c>
      <c r="I11" s="43">
        <v>2</v>
      </c>
      <c r="J11" s="52">
        <f t="shared" si="3"/>
        <v>3</v>
      </c>
      <c r="K11" s="42">
        <v>1</v>
      </c>
      <c r="L11" s="43">
        <v>2</v>
      </c>
      <c r="M11" s="53">
        <f t="shared" si="4"/>
        <v>3</v>
      </c>
      <c r="N11" s="42">
        <v>3</v>
      </c>
      <c r="O11" s="43">
        <v>0</v>
      </c>
      <c r="P11" s="52">
        <f t="shared" si="5"/>
        <v>3</v>
      </c>
      <c r="Q11" s="42">
        <v>2</v>
      </c>
      <c r="R11" s="43">
        <v>3</v>
      </c>
      <c r="S11" s="53">
        <f t="shared" si="6"/>
        <v>5</v>
      </c>
      <c r="T11" s="42">
        <v>1</v>
      </c>
      <c r="U11" s="43">
        <v>3</v>
      </c>
      <c r="V11" s="52">
        <f t="shared" si="7"/>
        <v>4</v>
      </c>
      <c r="W11" s="42">
        <v>2</v>
      </c>
      <c r="X11" s="43">
        <v>1</v>
      </c>
      <c r="Y11" s="53">
        <f t="shared" si="8"/>
        <v>3</v>
      </c>
      <c r="Z11" s="42">
        <v>2</v>
      </c>
      <c r="AA11" s="43">
        <v>0</v>
      </c>
      <c r="AB11" s="21">
        <f t="shared" si="9"/>
        <v>2</v>
      </c>
      <c r="AC11" s="42">
        <v>2</v>
      </c>
      <c r="AD11" s="43">
        <v>5</v>
      </c>
      <c r="AE11" s="22">
        <f t="shared" si="10"/>
        <v>7</v>
      </c>
      <c r="AF11" s="42">
        <v>5</v>
      </c>
      <c r="AG11" s="43">
        <v>3</v>
      </c>
      <c r="AH11" s="52">
        <f t="shared" si="11"/>
        <v>8</v>
      </c>
      <c r="AI11" s="42">
        <v>6</v>
      </c>
      <c r="AJ11" s="43">
        <v>5</v>
      </c>
      <c r="AK11" s="53">
        <f t="shared" si="12"/>
        <v>11</v>
      </c>
      <c r="AL11" s="42">
        <v>8</v>
      </c>
      <c r="AM11" s="43">
        <v>7</v>
      </c>
      <c r="AN11" s="52">
        <f t="shared" si="13"/>
        <v>15</v>
      </c>
      <c r="AO11" s="42">
        <v>7</v>
      </c>
      <c r="AP11" s="43">
        <v>7</v>
      </c>
      <c r="AQ11" s="53">
        <f t="shared" si="14"/>
        <v>14</v>
      </c>
      <c r="AR11" s="42">
        <v>12</v>
      </c>
      <c r="AS11" s="43">
        <v>15</v>
      </c>
      <c r="AT11" s="52">
        <f t="shared" si="15"/>
        <v>27</v>
      </c>
      <c r="AU11" s="42">
        <v>14</v>
      </c>
      <c r="AV11" s="43">
        <v>12</v>
      </c>
      <c r="AW11" s="53">
        <f t="shared" si="16"/>
        <v>26</v>
      </c>
      <c r="AX11" s="45">
        <f ca="1" t="shared" si="17"/>
        <v>70</v>
      </c>
      <c r="AY11" s="19">
        <f ca="1" t="shared" si="17"/>
        <v>67</v>
      </c>
      <c r="AZ11" s="52">
        <f t="shared" si="18"/>
        <v>137</v>
      </c>
      <c r="BB11" s="61">
        <f t="shared" si="0"/>
        <v>39524</v>
      </c>
    </row>
    <row r="12" spans="1:54" ht="15" customHeight="1">
      <c r="A12" s="20" t="s">
        <v>21</v>
      </c>
      <c r="B12" s="40">
        <v>0</v>
      </c>
      <c r="C12" s="41">
        <v>0</v>
      </c>
      <c r="D12" s="21">
        <f t="shared" si="1"/>
        <v>0</v>
      </c>
      <c r="E12" s="40">
        <v>1</v>
      </c>
      <c r="F12" s="41">
        <v>4</v>
      </c>
      <c r="G12" s="22">
        <f t="shared" si="2"/>
        <v>5</v>
      </c>
      <c r="H12" s="40">
        <v>1</v>
      </c>
      <c r="I12" s="41">
        <v>0</v>
      </c>
      <c r="J12" s="52">
        <f t="shared" si="3"/>
        <v>1</v>
      </c>
      <c r="K12" s="40">
        <v>0</v>
      </c>
      <c r="L12" s="41">
        <v>1</v>
      </c>
      <c r="M12" s="53">
        <f t="shared" si="4"/>
        <v>1</v>
      </c>
      <c r="N12" s="40">
        <v>1</v>
      </c>
      <c r="O12" s="41">
        <v>2</v>
      </c>
      <c r="P12" s="52">
        <f t="shared" si="5"/>
        <v>3</v>
      </c>
      <c r="Q12" s="40">
        <v>2</v>
      </c>
      <c r="R12" s="41">
        <v>2</v>
      </c>
      <c r="S12" s="53">
        <f t="shared" si="6"/>
        <v>4</v>
      </c>
      <c r="T12" s="40">
        <v>4</v>
      </c>
      <c r="U12" s="41">
        <v>3</v>
      </c>
      <c r="V12" s="52">
        <f t="shared" si="7"/>
        <v>7</v>
      </c>
      <c r="W12" s="40">
        <v>1</v>
      </c>
      <c r="X12" s="41">
        <v>3</v>
      </c>
      <c r="Y12" s="53">
        <f t="shared" si="8"/>
        <v>4</v>
      </c>
      <c r="Z12" s="40">
        <v>1</v>
      </c>
      <c r="AA12" s="41">
        <v>1</v>
      </c>
      <c r="AB12" s="21">
        <f t="shared" si="9"/>
        <v>2</v>
      </c>
      <c r="AC12" s="40">
        <v>0</v>
      </c>
      <c r="AD12" s="41">
        <v>0</v>
      </c>
      <c r="AE12" s="22">
        <f t="shared" si="10"/>
        <v>0</v>
      </c>
      <c r="AF12" s="40">
        <v>3</v>
      </c>
      <c r="AG12" s="41">
        <v>6</v>
      </c>
      <c r="AH12" s="52">
        <f t="shared" si="11"/>
        <v>9</v>
      </c>
      <c r="AI12" s="40">
        <v>1</v>
      </c>
      <c r="AJ12" s="41">
        <v>5</v>
      </c>
      <c r="AK12" s="53">
        <f t="shared" si="12"/>
        <v>6</v>
      </c>
      <c r="AL12" s="40">
        <v>6</v>
      </c>
      <c r="AM12" s="41">
        <v>5</v>
      </c>
      <c r="AN12" s="52">
        <f t="shared" si="13"/>
        <v>11</v>
      </c>
      <c r="AO12" s="40">
        <v>3</v>
      </c>
      <c r="AP12" s="41">
        <v>7</v>
      </c>
      <c r="AQ12" s="53">
        <f t="shared" si="14"/>
        <v>10</v>
      </c>
      <c r="AR12" s="40">
        <v>8</v>
      </c>
      <c r="AS12" s="41">
        <v>8</v>
      </c>
      <c r="AT12" s="52">
        <f t="shared" si="15"/>
        <v>16</v>
      </c>
      <c r="AU12" s="40">
        <v>12</v>
      </c>
      <c r="AV12" s="41">
        <v>8</v>
      </c>
      <c r="AW12" s="53">
        <f t="shared" si="16"/>
        <v>20</v>
      </c>
      <c r="AX12" s="45">
        <f ca="1" t="shared" si="17"/>
        <v>44</v>
      </c>
      <c r="AY12" s="19">
        <f ca="1" t="shared" si="17"/>
        <v>55</v>
      </c>
      <c r="AZ12" s="52">
        <f t="shared" si="18"/>
        <v>99</v>
      </c>
      <c r="BB12" s="61">
        <f t="shared" si="0"/>
        <v>39525</v>
      </c>
    </row>
    <row r="13" spans="1:54" ht="15" customHeight="1">
      <c r="A13" s="20" t="s">
        <v>22</v>
      </c>
      <c r="B13" s="42">
        <v>0</v>
      </c>
      <c r="C13" s="43">
        <v>0</v>
      </c>
      <c r="D13" s="21">
        <f t="shared" si="1"/>
        <v>0</v>
      </c>
      <c r="E13" s="42">
        <v>1</v>
      </c>
      <c r="F13" s="43">
        <v>0</v>
      </c>
      <c r="G13" s="22">
        <f t="shared" si="2"/>
        <v>1</v>
      </c>
      <c r="H13" s="42">
        <v>0</v>
      </c>
      <c r="I13" s="43">
        <v>0</v>
      </c>
      <c r="J13" s="52">
        <f t="shared" si="3"/>
        <v>0</v>
      </c>
      <c r="K13" s="42">
        <v>1</v>
      </c>
      <c r="L13" s="43">
        <v>1</v>
      </c>
      <c r="M13" s="53">
        <f t="shared" si="4"/>
        <v>2</v>
      </c>
      <c r="N13" s="42">
        <v>1</v>
      </c>
      <c r="O13" s="43">
        <v>0</v>
      </c>
      <c r="P13" s="52">
        <f t="shared" si="5"/>
        <v>1</v>
      </c>
      <c r="Q13" s="42">
        <v>2</v>
      </c>
      <c r="R13" s="43">
        <v>0</v>
      </c>
      <c r="S13" s="53">
        <f t="shared" si="6"/>
        <v>2</v>
      </c>
      <c r="T13" s="42">
        <v>2</v>
      </c>
      <c r="U13" s="43">
        <v>0</v>
      </c>
      <c r="V13" s="52">
        <f t="shared" si="7"/>
        <v>2</v>
      </c>
      <c r="W13" s="42">
        <v>2</v>
      </c>
      <c r="X13" s="43">
        <v>2</v>
      </c>
      <c r="Y13" s="53">
        <f t="shared" si="8"/>
        <v>4</v>
      </c>
      <c r="Z13" s="42">
        <v>1</v>
      </c>
      <c r="AA13" s="43">
        <v>0</v>
      </c>
      <c r="AB13" s="21">
        <f t="shared" si="9"/>
        <v>1</v>
      </c>
      <c r="AC13" s="42">
        <v>1</v>
      </c>
      <c r="AD13" s="43">
        <v>2</v>
      </c>
      <c r="AE13" s="22">
        <f t="shared" si="10"/>
        <v>3</v>
      </c>
      <c r="AF13" s="42">
        <v>3</v>
      </c>
      <c r="AG13" s="43">
        <v>4</v>
      </c>
      <c r="AH13" s="52">
        <f t="shared" si="11"/>
        <v>7</v>
      </c>
      <c r="AI13" s="42">
        <v>5</v>
      </c>
      <c r="AJ13" s="43">
        <v>2</v>
      </c>
      <c r="AK13" s="53">
        <f t="shared" si="12"/>
        <v>7</v>
      </c>
      <c r="AL13" s="42">
        <v>4</v>
      </c>
      <c r="AM13" s="43">
        <v>7</v>
      </c>
      <c r="AN13" s="52">
        <f t="shared" si="13"/>
        <v>11</v>
      </c>
      <c r="AO13" s="42">
        <v>4</v>
      </c>
      <c r="AP13" s="43">
        <v>5</v>
      </c>
      <c r="AQ13" s="53">
        <f t="shared" si="14"/>
        <v>9</v>
      </c>
      <c r="AR13" s="42">
        <v>5</v>
      </c>
      <c r="AS13" s="43">
        <v>6</v>
      </c>
      <c r="AT13" s="52">
        <f t="shared" si="15"/>
        <v>11</v>
      </c>
      <c r="AU13" s="42">
        <v>7</v>
      </c>
      <c r="AV13" s="43">
        <v>9</v>
      </c>
      <c r="AW13" s="53">
        <f t="shared" si="16"/>
        <v>16</v>
      </c>
      <c r="AX13" s="45">
        <f ca="1" t="shared" si="17"/>
        <v>39</v>
      </c>
      <c r="AY13" s="19">
        <f ca="1" t="shared" si="17"/>
        <v>38</v>
      </c>
      <c r="AZ13" s="52">
        <f t="shared" si="18"/>
        <v>77</v>
      </c>
      <c r="BB13" s="61">
        <f t="shared" si="0"/>
        <v>39526</v>
      </c>
    </row>
    <row r="14" spans="1:54" ht="15" customHeight="1">
      <c r="A14" s="20" t="s">
        <v>23</v>
      </c>
      <c r="B14" s="40">
        <v>1</v>
      </c>
      <c r="C14" s="41">
        <v>0</v>
      </c>
      <c r="D14" s="21">
        <f t="shared" si="1"/>
        <v>1</v>
      </c>
      <c r="E14" s="40">
        <v>0</v>
      </c>
      <c r="F14" s="41">
        <v>0</v>
      </c>
      <c r="G14" s="22">
        <f t="shared" si="2"/>
        <v>0</v>
      </c>
      <c r="H14" s="40">
        <v>0</v>
      </c>
      <c r="I14" s="41">
        <v>0</v>
      </c>
      <c r="J14" s="52">
        <f t="shared" si="3"/>
        <v>0</v>
      </c>
      <c r="K14" s="40">
        <v>0</v>
      </c>
      <c r="L14" s="41">
        <v>0</v>
      </c>
      <c r="M14" s="53">
        <f t="shared" si="4"/>
        <v>0</v>
      </c>
      <c r="N14" s="40">
        <v>0</v>
      </c>
      <c r="O14" s="41">
        <v>1</v>
      </c>
      <c r="P14" s="52">
        <f t="shared" si="5"/>
        <v>1</v>
      </c>
      <c r="Q14" s="40">
        <v>0</v>
      </c>
      <c r="R14" s="41">
        <v>0</v>
      </c>
      <c r="S14" s="53">
        <f t="shared" si="6"/>
        <v>0</v>
      </c>
      <c r="T14" s="40">
        <v>1</v>
      </c>
      <c r="U14" s="41">
        <v>1</v>
      </c>
      <c r="V14" s="52">
        <f t="shared" si="7"/>
        <v>2</v>
      </c>
      <c r="W14" s="40">
        <v>0</v>
      </c>
      <c r="X14" s="41">
        <v>0</v>
      </c>
      <c r="Y14" s="53">
        <f t="shared" si="8"/>
        <v>0</v>
      </c>
      <c r="Z14" s="40">
        <v>0</v>
      </c>
      <c r="AA14" s="41">
        <v>0</v>
      </c>
      <c r="AB14" s="21">
        <f t="shared" si="9"/>
        <v>0</v>
      </c>
      <c r="AC14" s="40">
        <v>1</v>
      </c>
      <c r="AD14" s="41">
        <v>0</v>
      </c>
      <c r="AE14" s="22">
        <f t="shared" si="10"/>
        <v>1</v>
      </c>
      <c r="AF14" s="40">
        <v>1</v>
      </c>
      <c r="AG14" s="41">
        <v>1</v>
      </c>
      <c r="AH14" s="52">
        <f t="shared" si="11"/>
        <v>2</v>
      </c>
      <c r="AI14" s="40">
        <v>2</v>
      </c>
      <c r="AJ14" s="41">
        <v>1</v>
      </c>
      <c r="AK14" s="53">
        <f t="shared" si="12"/>
        <v>3</v>
      </c>
      <c r="AL14" s="40">
        <v>2</v>
      </c>
      <c r="AM14" s="41">
        <v>3</v>
      </c>
      <c r="AN14" s="52">
        <f t="shared" si="13"/>
        <v>5</v>
      </c>
      <c r="AO14" s="40">
        <v>0</v>
      </c>
      <c r="AP14" s="41">
        <v>1</v>
      </c>
      <c r="AQ14" s="53">
        <f t="shared" si="14"/>
        <v>1</v>
      </c>
      <c r="AR14" s="40">
        <v>4</v>
      </c>
      <c r="AS14" s="41">
        <v>7</v>
      </c>
      <c r="AT14" s="52">
        <f t="shared" si="15"/>
        <v>11</v>
      </c>
      <c r="AU14" s="40">
        <v>5</v>
      </c>
      <c r="AV14" s="41">
        <v>2</v>
      </c>
      <c r="AW14" s="53">
        <f t="shared" si="16"/>
        <v>7</v>
      </c>
      <c r="AX14" s="45">
        <f ca="1" t="shared" si="17"/>
        <v>17</v>
      </c>
      <c r="AY14" s="19">
        <f ca="1" t="shared" si="17"/>
        <v>17</v>
      </c>
      <c r="AZ14" s="52">
        <f t="shared" si="18"/>
        <v>34</v>
      </c>
      <c r="BB14" s="61">
        <f t="shared" si="0"/>
        <v>39527</v>
      </c>
    </row>
    <row r="15" spans="1:54" ht="15" customHeight="1">
      <c r="A15" s="20" t="s">
        <v>24</v>
      </c>
      <c r="B15" s="42">
        <v>0</v>
      </c>
      <c r="C15" s="43">
        <v>0</v>
      </c>
      <c r="D15" s="21">
        <f t="shared" si="1"/>
        <v>0</v>
      </c>
      <c r="E15" s="42">
        <v>1</v>
      </c>
      <c r="F15" s="43">
        <v>0</v>
      </c>
      <c r="G15" s="22">
        <f t="shared" si="2"/>
        <v>1</v>
      </c>
      <c r="H15" s="42">
        <v>2</v>
      </c>
      <c r="I15" s="43">
        <v>1</v>
      </c>
      <c r="J15" s="52">
        <f t="shared" si="3"/>
        <v>3</v>
      </c>
      <c r="K15" s="42">
        <v>1</v>
      </c>
      <c r="L15" s="43">
        <v>0</v>
      </c>
      <c r="M15" s="53">
        <f t="shared" si="4"/>
        <v>1</v>
      </c>
      <c r="N15" s="42">
        <v>1</v>
      </c>
      <c r="O15" s="43">
        <v>2</v>
      </c>
      <c r="P15" s="52">
        <f t="shared" si="5"/>
        <v>3</v>
      </c>
      <c r="Q15" s="42">
        <v>0</v>
      </c>
      <c r="R15" s="43">
        <v>2</v>
      </c>
      <c r="S15" s="53">
        <f t="shared" si="6"/>
        <v>2</v>
      </c>
      <c r="T15" s="42">
        <v>1</v>
      </c>
      <c r="U15" s="43">
        <v>0</v>
      </c>
      <c r="V15" s="52">
        <f t="shared" si="7"/>
        <v>1</v>
      </c>
      <c r="W15" s="42">
        <v>1</v>
      </c>
      <c r="X15" s="43">
        <v>3</v>
      </c>
      <c r="Y15" s="53">
        <f t="shared" si="8"/>
        <v>4</v>
      </c>
      <c r="Z15" s="42">
        <v>0</v>
      </c>
      <c r="AA15" s="43">
        <v>1</v>
      </c>
      <c r="AB15" s="21">
        <f t="shared" si="9"/>
        <v>1</v>
      </c>
      <c r="AC15" s="42">
        <v>0</v>
      </c>
      <c r="AD15" s="43">
        <v>0</v>
      </c>
      <c r="AE15" s="22">
        <f t="shared" si="10"/>
        <v>0</v>
      </c>
      <c r="AF15" s="42">
        <v>2</v>
      </c>
      <c r="AG15" s="43">
        <v>2</v>
      </c>
      <c r="AH15" s="52">
        <f t="shared" si="11"/>
        <v>4</v>
      </c>
      <c r="AI15" s="42">
        <v>2</v>
      </c>
      <c r="AJ15" s="43">
        <v>1</v>
      </c>
      <c r="AK15" s="53">
        <f t="shared" si="12"/>
        <v>3</v>
      </c>
      <c r="AL15" s="42">
        <v>2</v>
      </c>
      <c r="AM15" s="43">
        <v>5</v>
      </c>
      <c r="AN15" s="52">
        <f t="shared" si="13"/>
        <v>7</v>
      </c>
      <c r="AO15" s="42">
        <v>2</v>
      </c>
      <c r="AP15" s="43">
        <v>0</v>
      </c>
      <c r="AQ15" s="53">
        <f t="shared" si="14"/>
        <v>2</v>
      </c>
      <c r="AR15" s="42">
        <v>5</v>
      </c>
      <c r="AS15" s="43">
        <v>5</v>
      </c>
      <c r="AT15" s="52">
        <f t="shared" si="15"/>
        <v>10</v>
      </c>
      <c r="AU15" s="42">
        <v>4</v>
      </c>
      <c r="AV15" s="43">
        <v>7</v>
      </c>
      <c r="AW15" s="53">
        <f t="shared" si="16"/>
        <v>11</v>
      </c>
      <c r="AX15" s="45">
        <f ca="1" t="shared" si="17"/>
        <v>24</v>
      </c>
      <c r="AY15" s="19">
        <f ca="1" t="shared" si="17"/>
        <v>29</v>
      </c>
      <c r="AZ15" s="52">
        <f t="shared" si="18"/>
        <v>53</v>
      </c>
      <c r="BB15" s="61">
        <f t="shared" si="0"/>
        <v>39528</v>
      </c>
    </row>
    <row r="16" spans="1:54" ht="15" customHeight="1">
      <c r="A16" s="20" t="s">
        <v>25</v>
      </c>
      <c r="B16" s="40">
        <v>0</v>
      </c>
      <c r="C16" s="41">
        <v>0</v>
      </c>
      <c r="D16" s="21">
        <f t="shared" si="1"/>
        <v>0</v>
      </c>
      <c r="E16" s="40">
        <v>0</v>
      </c>
      <c r="F16" s="41">
        <v>0</v>
      </c>
      <c r="G16" s="22">
        <f t="shared" si="2"/>
        <v>0</v>
      </c>
      <c r="H16" s="40">
        <v>0</v>
      </c>
      <c r="I16" s="41">
        <v>0</v>
      </c>
      <c r="J16" s="52">
        <f t="shared" si="3"/>
        <v>0</v>
      </c>
      <c r="K16" s="40">
        <v>1</v>
      </c>
      <c r="L16" s="41">
        <v>1</v>
      </c>
      <c r="M16" s="53">
        <f t="shared" si="4"/>
        <v>2</v>
      </c>
      <c r="N16" s="40">
        <v>2</v>
      </c>
      <c r="O16" s="41">
        <v>2</v>
      </c>
      <c r="P16" s="52">
        <f t="shared" si="5"/>
        <v>4</v>
      </c>
      <c r="Q16" s="40">
        <v>1</v>
      </c>
      <c r="R16" s="41">
        <v>1</v>
      </c>
      <c r="S16" s="53">
        <f t="shared" si="6"/>
        <v>2</v>
      </c>
      <c r="T16" s="40">
        <v>1</v>
      </c>
      <c r="U16" s="41">
        <v>2</v>
      </c>
      <c r="V16" s="52">
        <f t="shared" si="7"/>
        <v>3</v>
      </c>
      <c r="W16" s="40">
        <v>0</v>
      </c>
      <c r="X16" s="41">
        <v>2</v>
      </c>
      <c r="Y16" s="53">
        <f t="shared" si="8"/>
        <v>2</v>
      </c>
      <c r="Z16" s="40">
        <v>1</v>
      </c>
      <c r="AA16" s="41">
        <v>1</v>
      </c>
      <c r="AB16" s="21">
        <f t="shared" si="9"/>
        <v>2</v>
      </c>
      <c r="AC16" s="40">
        <v>3</v>
      </c>
      <c r="AD16" s="41">
        <v>3</v>
      </c>
      <c r="AE16" s="22">
        <f t="shared" si="10"/>
        <v>6</v>
      </c>
      <c r="AF16" s="40">
        <v>2</v>
      </c>
      <c r="AG16" s="41">
        <v>7</v>
      </c>
      <c r="AH16" s="52">
        <f t="shared" si="11"/>
        <v>9</v>
      </c>
      <c r="AI16" s="40">
        <v>4</v>
      </c>
      <c r="AJ16" s="41">
        <v>5</v>
      </c>
      <c r="AK16" s="53">
        <f t="shared" si="12"/>
        <v>9</v>
      </c>
      <c r="AL16" s="40">
        <v>3</v>
      </c>
      <c r="AM16" s="41">
        <v>3</v>
      </c>
      <c r="AN16" s="52">
        <f t="shared" si="13"/>
        <v>6</v>
      </c>
      <c r="AO16" s="40">
        <v>3</v>
      </c>
      <c r="AP16" s="41">
        <v>5</v>
      </c>
      <c r="AQ16" s="53">
        <f t="shared" si="14"/>
        <v>8</v>
      </c>
      <c r="AR16" s="40">
        <v>9</v>
      </c>
      <c r="AS16" s="41">
        <v>6</v>
      </c>
      <c r="AT16" s="52">
        <f t="shared" si="15"/>
        <v>15</v>
      </c>
      <c r="AU16" s="40">
        <v>13</v>
      </c>
      <c r="AV16" s="41">
        <v>19</v>
      </c>
      <c r="AW16" s="53">
        <f t="shared" si="16"/>
        <v>32</v>
      </c>
      <c r="AX16" s="45">
        <f ca="1" t="shared" si="17"/>
        <v>43</v>
      </c>
      <c r="AY16" s="19">
        <f ca="1" t="shared" si="17"/>
        <v>57</v>
      </c>
      <c r="AZ16" s="52">
        <f t="shared" si="18"/>
        <v>100</v>
      </c>
      <c r="BB16" s="61">
        <f t="shared" si="0"/>
        <v>39529</v>
      </c>
    </row>
    <row r="17" spans="1:52" ht="15" customHeight="1">
      <c r="A17" s="20" t="s">
        <v>26</v>
      </c>
      <c r="B17" s="42">
        <v>0</v>
      </c>
      <c r="C17" s="43">
        <v>0</v>
      </c>
      <c r="D17" s="21">
        <f t="shared" si="1"/>
        <v>0</v>
      </c>
      <c r="E17" s="42">
        <v>1</v>
      </c>
      <c r="F17" s="43">
        <v>0</v>
      </c>
      <c r="G17" s="22">
        <f t="shared" si="2"/>
        <v>1</v>
      </c>
      <c r="H17" s="42">
        <v>0</v>
      </c>
      <c r="I17" s="43">
        <v>0</v>
      </c>
      <c r="J17" s="52">
        <f t="shared" si="3"/>
        <v>0</v>
      </c>
      <c r="K17" s="42">
        <v>0</v>
      </c>
      <c r="L17" s="43">
        <v>1</v>
      </c>
      <c r="M17" s="53">
        <f t="shared" si="4"/>
        <v>1</v>
      </c>
      <c r="N17" s="42">
        <v>0</v>
      </c>
      <c r="O17" s="43">
        <v>2</v>
      </c>
      <c r="P17" s="52">
        <f t="shared" si="5"/>
        <v>2</v>
      </c>
      <c r="Q17" s="42">
        <v>0</v>
      </c>
      <c r="R17" s="43">
        <v>1</v>
      </c>
      <c r="S17" s="53">
        <f t="shared" si="6"/>
        <v>1</v>
      </c>
      <c r="T17" s="42">
        <v>0</v>
      </c>
      <c r="U17" s="43">
        <v>0</v>
      </c>
      <c r="V17" s="52">
        <f t="shared" si="7"/>
        <v>0</v>
      </c>
      <c r="W17" s="42">
        <v>0</v>
      </c>
      <c r="X17" s="43">
        <v>0</v>
      </c>
      <c r="Y17" s="53">
        <f t="shared" si="8"/>
        <v>0</v>
      </c>
      <c r="Z17" s="42">
        <v>0</v>
      </c>
      <c r="AA17" s="43">
        <v>0</v>
      </c>
      <c r="AB17" s="21">
        <f t="shared" si="9"/>
        <v>0</v>
      </c>
      <c r="AC17" s="42">
        <v>0</v>
      </c>
      <c r="AD17" s="43">
        <v>1</v>
      </c>
      <c r="AE17" s="22">
        <f t="shared" si="10"/>
        <v>1</v>
      </c>
      <c r="AF17" s="42">
        <v>1</v>
      </c>
      <c r="AG17" s="43">
        <v>1</v>
      </c>
      <c r="AH17" s="52">
        <f t="shared" si="11"/>
        <v>2</v>
      </c>
      <c r="AI17" s="42">
        <v>1</v>
      </c>
      <c r="AJ17" s="43">
        <v>2</v>
      </c>
      <c r="AK17" s="53">
        <f t="shared" si="12"/>
        <v>3</v>
      </c>
      <c r="AL17" s="42">
        <v>1</v>
      </c>
      <c r="AM17" s="43">
        <v>0</v>
      </c>
      <c r="AN17" s="52">
        <f t="shared" si="13"/>
        <v>1</v>
      </c>
      <c r="AO17" s="42">
        <v>2</v>
      </c>
      <c r="AP17" s="43">
        <v>2</v>
      </c>
      <c r="AQ17" s="53">
        <f t="shared" si="14"/>
        <v>4</v>
      </c>
      <c r="AR17" s="42">
        <v>3</v>
      </c>
      <c r="AS17" s="43">
        <v>5</v>
      </c>
      <c r="AT17" s="52">
        <f t="shared" si="15"/>
        <v>8</v>
      </c>
      <c r="AU17" s="42">
        <v>4</v>
      </c>
      <c r="AV17" s="43">
        <v>6</v>
      </c>
      <c r="AW17" s="53">
        <f t="shared" si="16"/>
        <v>10</v>
      </c>
      <c r="AX17" s="45">
        <f ca="1" t="shared" si="17"/>
        <v>13</v>
      </c>
      <c r="AY17" s="19">
        <f ca="1" t="shared" si="17"/>
        <v>21</v>
      </c>
      <c r="AZ17" s="52">
        <f t="shared" si="18"/>
        <v>34</v>
      </c>
    </row>
    <row r="18" spans="1:52" ht="15" customHeight="1">
      <c r="A18" s="20" t="s">
        <v>27</v>
      </c>
      <c r="B18" s="40">
        <v>0</v>
      </c>
      <c r="C18" s="41">
        <v>0</v>
      </c>
      <c r="D18" s="21">
        <f t="shared" si="1"/>
        <v>0</v>
      </c>
      <c r="E18" s="40">
        <v>0</v>
      </c>
      <c r="F18" s="41">
        <v>0</v>
      </c>
      <c r="G18" s="22">
        <f t="shared" si="2"/>
        <v>0</v>
      </c>
      <c r="H18" s="40">
        <v>1</v>
      </c>
      <c r="I18" s="41">
        <v>1</v>
      </c>
      <c r="J18" s="52">
        <f t="shared" si="3"/>
        <v>2</v>
      </c>
      <c r="K18" s="40">
        <v>0</v>
      </c>
      <c r="L18" s="41">
        <v>0</v>
      </c>
      <c r="M18" s="53">
        <f t="shared" si="4"/>
        <v>0</v>
      </c>
      <c r="N18" s="40">
        <v>0</v>
      </c>
      <c r="O18" s="41">
        <v>2</v>
      </c>
      <c r="P18" s="52">
        <f t="shared" si="5"/>
        <v>2</v>
      </c>
      <c r="Q18" s="40">
        <v>3</v>
      </c>
      <c r="R18" s="41">
        <v>1</v>
      </c>
      <c r="S18" s="53">
        <f t="shared" si="6"/>
        <v>4</v>
      </c>
      <c r="T18" s="40">
        <v>2</v>
      </c>
      <c r="U18" s="41">
        <v>0</v>
      </c>
      <c r="V18" s="52">
        <f t="shared" si="7"/>
        <v>2</v>
      </c>
      <c r="W18" s="40">
        <v>2</v>
      </c>
      <c r="X18" s="41">
        <v>2</v>
      </c>
      <c r="Y18" s="53">
        <f t="shared" si="8"/>
        <v>4</v>
      </c>
      <c r="Z18" s="40">
        <v>3</v>
      </c>
      <c r="AA18" s="41">
        <v>2</v>
      </c>
      <c r="AB18" s="21">
        <f t="shared" si="9"/>
        <v>5</v>
      </c>
      <c r="AC18" s="40">
        <v>2</v>
      </c>
      <c r="AD18" s="41">
        <v>4</v>
      </c>
      <c r="AE18" s="22">
        <f t="shared" si="10"/>
        <v>6</v>
      </c>
      <c r="AF18" s="40">
        <v>2</v>
      </c>
      <c r="AG18" s="41">
        <v>5</v>
      </c>
      <c r="AH18" s="52">
        <f t="shared" si="11"/>
        <v>7</v>
      </c>
      <c r="AI18" s="40">
        <v>5</v>
      </c>
      <c r="AJ18" s="41">
        <v>7</v>
      </c>
      <c r="AK18" s="53">
        <f t="shared" si="12"/>
        <v>12</v>
      </c>
      <c r="AL18" s="40">
        <v>2</v>
      </c>
      <c r="AM18" s="41">
        <v>7</v>
      </c>
      <c r="AN18" s="52">
        <f t="shared" si="13"/>
        <v>9</v>
      </c>
      <c r="AO18" s="40">
        <v>1</v>
      </c>
      <c r="AP18" s="41">
        <v>3</v>
      </c>
      <c r="AQ18" s="53">
        <f t="shared" si="14"/>
        <v>4</v>
      </c>
      <c r="AR18" s="40">
        <v>11</v>
      </c>
      <c r="AS18" s="41">
        <v>12</v>
      </c>
      <c r="AT18" s="52">
        <f t="shared" si="15"/>
        <v>23</v>
      </c>
      <c r="AU18" s="40">
        <v>7</v>
      </c>
      <c r="AV18" s="41">
        <v>11</v>
      </c>
      <c r="AW18" s="53">
        <f t="shared" si="16"/>
        <v>18</v>
      </c>
      <c r="AX18" s="45">
        <f ca="1" t="shared" si="17"/>
        <v>41</v>
      </c>
      <c r="AY18" s="19">
        <f ca="1" t="shared" si="17"/>
        <v>57</v>
      </c>
      <c r="AZ18" s="52">
        <f t="shared" si="18"/>
        <v>98</v>
      </c>
    </row>
    <row r="19" spans="1:55" ht="15" customHeight="1">
      <c r="A19" s="20" t="s">
        <v>28</v>
      </c>
      <c r="B19" s="42">
        <v>1</v>
      </c>
      <c r="C19" s="43">
        <v>1</v>
      </c>
      <c r="D19" s="21">
        <f t="shared" si="1"/>
        <v>2</v>
      </c>
      <c r="E19" s="42">
        <v>0</v>
      </c>
      <c r="F19" s="43">
        <v>0</v>
      </c>
      <c r="G19" s="22">
        <f t="shared" si="2"/>
        <v>0</v>
      </c>
      <c r="H19" s="42">
        <v>0</v>
      </c>
      <c r="I19" s="43">
        <v>0</v>
      </c>
      <c r="J19" s="52">
        <f t="shared" si="3"/>
        <v>0</v>
      </c>
      <c r="K19" s="42">
        <v>1</v>
      </c>
      <c r="L19" s="43">
        <v>3</v>
      </c>
      <c r="M19" s="53">
        <f t="shared" si="4"/>
        <v>4</v>
      </c>
      <c r="N19" s="42">
        <v>0</v>
      </c>
      <c r="O19" s="43">
        <v>2</v>
      </c>
      <c r="P19" s="52">
        <f t="shared" si="5"/>
        <v>2</v>
      </c>
      <c r="Q19" s="42">
        <v>2</v>
      </c>
      <c r="R19" s="43">
        <v>0</v>
      </c>
      <c r="S19" s="53">
        <f t="shared" si="6"/>
        <v>2</v>
      </c>
      <c r="T19" s="42">
        <v>2</v>
      </c>
      <c r="U19" s="43">
        <v>2</v>
      </c>
      <c r="V19" s="52">
        <f t="shared" si="7"/>
        <v>4</v>
      </c>
      <c r="W19" s="42">
        <v>4</v>
      </c>
      <c r="X19" s="43">
        <v>4</v>
      </c>
      <c r="Y19" s="53">
        <f t="shared" si="8"/>
        <v>8</v>
      </c>
      <c r="Z19" s="42">
        <v>0</v>
      </c>
      <c r="AA19" s="43">
        <v>4</v>
      </c>
      <c r="AB19" s="21">
        <f t="shared" si="9"/>
        <v>4</v>
      </c>
      <c r="AC19" s="42">
        <v>0</v>
      </c>
      <c r="AD19" s="43">
        <v>0</v>
      </c>
      <c r="AE19" s="22">
        <f t="shared" si="10"/>
        <v>0</v>
      </c>
      <c r="AF19" s="42">
        <v>7</v>
      </c>
      <c r="AG19" s="43">
        <v>2</v>
      </c>
      <c r="AH19" s="52">
        <f t="shared" si="11"/>
        <v>9</v>
      </c>
      <c r="AI19" s="42">
        <v>4</v>
      </c>
      <c r="AJ19" s="43">
        <v>9</v>
      </c>
      <c r="AK19" s="53">
        <f t="shared" si="12"/>
        <v>13</v>
      </c>
      <c r="AL19" s="42">
        <v>7</v>
      </c>
      <c r="AM19" s="43">
        <v>2</v>
      </c>
      <c r="AN19" s="52">
        <f t="shared" si="13"/>
        <v>9</v>
      </c>
      <c r="AO19" s="42">
        <v>6</v>
      </c>
      <c r="AP19" s="43">
        <v>6</v>
      </c>
      <c r="AQ19" s="53">
        <f t="shared" si="14"/>
        <v>12</v>
      </c>
      <c r="AR19" s="42">
        <v>8</v>
      </c>
      <c r="AS19" s="43">
        <v>10</v>
      </c>
      <c r="AT19" s="52">
        <f t="shared" si="15"/>
        <v>18</v>
      </c>
      <c r="AU19" s="42">
        <v>7</v>
      </c>
      <c r="AV19" s="43">
        <v>10</v>
      </c>
      <c r="AW19" s="53">
        <f t="shared" si="16"/>
        <v>17</v>
      </c>
      <c r="AX19" s="45">
        <f ca="1" t="shared" si="17"/>
        <v>49</v>
      </c>
      <c r="AY19" s="19">
        <f ca="1" t="shared" si="17"/>
        <v>55</v>
      </c>
      <c r="AZ19" s="52">
        <f t="shared" si="18"/>
        <v>104</v>
      </c>
      <c r="BB19" s="48"/>
      <c r="BC19" s="48"/>
    </row>
    <row r="20" spans="1:55" ht="15" customHeight="1">
      <c r="A20" s="20" t="s">
        <v>29</v>
      </c>
      <c r="B20" s="40">
        <v>0</v>
      </c>
      <c r="C20" s="41">
        <v>0</v>
      </c>
      <c r="D20" s="21">
        <f t="shared" si="1"/>
        <v>0</v>
      </c>
      <c r="E20" s="40">
        <v>0</v>
      </c>
      <c r="F20" s="41">
        <v>0</v>
      </c>
      <c r="G20" s="22">
        <f t="shared" si="2"/>
        <v>0</v>
      </c>
      <c r="H20" s="40">
        <v>2</v>
      </c>
      <c r="I20" s="41">
        <v>0</v>
      </c>
      <c r="J20" s="52">
        <f t="shared" si="3"/>
        <v>2</v>
      </c>
      <c r="K20" s="40">
        <v>0</v>
      </c>
      <c r="L20" s="41">
        <v>2</v>
      </c>
      <c r="M20" s="53">
        <f t="shared" si="4"/>
        <v>2</v>
      </c>
      <c r="N20" s="40">
        <v>1</v>
      </c>
      <c r="O20" s="41">
        <v>3</v>
      </c>
      <c r="P20" s="52">
        <f t="shared" si="5"/>
        <v>4</v>
      </c>
      <c r="Q20" s="40">
        <v>1</v>
      </c>
      <c r="R20" s="41">
        <v>1</v>
      </c>
      <c r="S20" s="53">
        <f t="shared" si="6"/>
        <v>2</v>
      </c>
      <c r="T20" s="40">
        <v>0</v>
      </c>
      <c r="U20" s="41">
        <v>3</v>
      </c>
      <c r="V20" s="52">
        <f t="shared" si="7"/>
        <v>3</v>
      </c>
      <c r="W20" s="40">
        <v>1</v>
      </c>
      <c r="X20" s="41">
        <v>1</v>
      </c>
      <c r="Y20" s="53">
        <f t="shared" si="8"/>
        <v>2</v>
      </c>
      <c r="Z20" s="40">
        <v>1</v>
      </c>
      <c r="AA20" s="41">
        <v>0</v>
      </c>
      <c r="AB20" s="21">
        <f t="shared" si="9"/>
        <v>1</v>
      </c>
      <c r="AC20" s="40">
        <v>1</v>
      </c>
      <c r="AD20" s="41">
        <v>3</v>
      </c>
      <c r="AE20" s="22">
        <f t="shared" si="10"/>
        <v>4</v>
      </c>
      <c r="AF20" s="40">
        <v>1</v>
      </c>
      <c r="AG20" s="41">
        <v>0</v>
      </c>
      <c r="AH20" s="52">
        <f t="shared" si="11"/>
        <v>1</v>
      </c>
      <c r="AI20" s="40">
        <v>1</v>
      </c>
      <c r="AJ20" s="41">
        <v>4</v>
      </c>
      <c r="AK20" s="53">
        <f t="shared" si="12"/>
        <v>5</v>
      </c>
      <c r="AL20" s="40">
        <v>5</v>
      </c>
      <c r="AM20" s="41">
        <v>1</v>
      </c>
      <c r="AN20" s="52">
        <f t="shared" si="13"/>
        <v>6</v>
      </c>
      <c r="AO20" s="40">
        <v>1</v>
      </c>
      <c r="AP20" s="41">
        <v>1</v>
      </c>
      <c r="AQ20" s="53">
        <f t="shared" si="14"/>
        <v>2</v>
      </c>
      <c r="AR20" s="40">
        <v>0</v>
      </c>
      <c r="AS20" s="41">
        <v>6</v>
      </c>
      <c r="AT20" s="52">
        <f t="shared" si="15"/>
        <v>6</v>
      </c>
      <c r="AU20" s="40">
        <v>5</v>
      </c>
      <c r="AV20" s="41">
        <v>8</v>
      </c>
      <c r="AW20" s="53">
        <f t="shared" si="16"/>
        <v>13</v>
      </c>
      <c r="AX20" s="45">
        <f ca="1" t="shared" si="17"/>
        <v>20</v>
      </c>
      <c r="AY20" s="19">
        <f ca="1" t="shared" si="17"/>
        <v>33</v>
      </c>
      <c r="AZ20" s="52">
        <f t="shared" si="18"/>
        <v>53</v>
      </c>
      <c r="BB20" s="48"/>
      <c r="BC20" s="48"/>
    </row>
    <row r="21" spans="1:55" ht="15" customHeight="1">
      <c r="A21" s="20" t="s">
        <v>30</v>
      </c>
      <c r="B21" s="42">
        <v>2</v>
      </c>
      <c r="C21" s="43">
        <v>3</v>
      </c>
      <c r="D21" s="21">
        <f t="shared" si="1"/>
        <v>5</v>
      </c>
      <c r="E21" s="42">
        <v>0</v>
      </c>
      <c r="F21" s="43">
        <v>2</v>
      </c>
      <c r="G21" s="22">
        <f t="shared" si="2"/>
        <v>2</v>
      </c>
      <c r="H21" s="42">
        <v>5</v>
      </c>
      <c r="I21" s="43">
        <v>6</v>
      </c>
      <c r="J21" s="52">
        <f t="shared" si="3"/>
        <v>11</v>
      </c>
      <c r="K21" s="42">
        <v>6</v>
      </c>
      <c r="L21" s="43">
        <v>5</v>
      </c>
      <c r="M21" s="53">
        <f t="shared" si="4"/>
        <v>11</v>
      </c>
      <c r="N21" s="42">
        <v>2</v>
      </c>
      <c r="O21" s="43">
        <v>7</v>
      </c>
      <c r="P21" s="52">
        <f t="shared" si="5"/>
        <v>9</v>
      </c>
      <c r="Q21" s="42">
        <v>3</v>
      </c>
      <c r="R21" s="43">
        <v>3</v>
      </c>
      <c r="S21" s="53">
        <f t="shared" si="6"/>
        <v>6</v>
      </c>
      <c r="T21" s="42">
        <v>5</v>
      </c>
      <c r="U21" s="43">
        <v>1</v>
      </c>
      <c r="V21" s="52">
        <f t="shared" si="7"/>
        <v>6</v>
      </c>
      <c r="W21" s="42">
        <v>3</v>
      </c>
      <c r="X21" s="43">
        <v>2</v>
      </c>
      <c r="Y21" s="53">
        <f t="shared" si="8"/>
        <v>5</v>
      </c>
      <c r="Z21" s="42">
        <v>4</v>
      </c>
      <c r="AA21" s="43">
        <v>5</v>
      </c>
      <c r="AB21" s="21">
        <f t="shared" si="9"/>
        <v>9</v>
      </c>
      <c r="AC21" s="42">
        <v>5</v>
      </c>
      <c r="AD21" s="43">
        <v>12</v>
      </c>
      <c r="AE21" s="22">
        <f t="shared" si="10"/>
        <v>17</v>
      </c>
      <c r="AF21" s="42">
        <v>12</v>
      </c>
      <c r="AG21" s="43">
        <v>17</v>
      </c>
      <c r="AH21" s="52">
        <f t="shared" si="11"/>
        <v>29</v>
      </c>
      <c r="AI21" s="42">
        <v>11</v>
      </c>
      <c r="AJ21" s="43">
        <v>30</v>
      </c>
      <c r="AK21" s="53">
        <f t="shared" si="12"/>
        <v>41</v>
      </c>
      <c r="AL21" s="42">
        <v>7</v>
      </c>
      <c r="AM21" s="43">
        <v>11</v>
      </c>
      <c r="AN21" s="52">
        <f t="shared" si="13"/>
        <v>18</v>
      </c>
      <c r="AO21" s="42">
        <v>16</v>
      </c>
      <c r="AP21" s="43">
        <v>23</v>
      </c>
      <c r="AQ21" s="53">
        <f t="shared" si="14"/>
        <v>39</v>
      </c>
      <c r="AR21" s="42">
        <v>26</v>
      </c>
      <c r="AS21" s="43">
        <v>38</v>
      </c>
      <c r="AT21" s="52">
        <f t="shared" si="15"/>
        <v>64</v>
      </c>
      <c r="AU21" s="42">
        <v>21</v>
      </c>
      <c r="AV21" s="43">
        <v>36</v>
      </c>
      <c r="AW21" s="53">
        <f t="shared" si="16"/>
        <v>57</v>
      </c>
      <c r="AX21" s="45">
        <f ca="1" t="shared" si="17"/>
        <v>128</v>
      </c>
      <c r="AY21" s="19">
        <f ca="1" t="shared" si="17"/>
        <v>201</v>
      </c>
      <c r="AZ21" s="52">
        <f t="shared" si="18"/>
        <v>329</v>
      </c>
      <c r="BB21" s="48"/>
      <c r="BC21" s="48"/>
    </row>
    <row r="22" spans="1:55" ht="15" customHeight="1">
      <c r="A22" s="20" t="s">
        <v>31</v>
      </c>
      <c r="B22" s="40">
        <v>0</v>
      </c>
      <c r="C22" s="41">
        <v>0</v>
      </c>
      <c r="D22" s="21">
        <f t="shared" si="1"/>
        <v>0</v>
      </c>
      <c r="E22" s="40">
        <v>0</v>
      </c>
      <c r="F22" s="41">
        <v>0</v>
      </c>
      <c r="G22" s="22">
        <f t="shared" si="2"/>
        <v>0</v>
      </c>
      <c r="H22" s="40">
        <v>0</v>
      </c>
      <c r="I22" s="41">
        <v>0</v>
      </c>
      <c r="J22" s="52">
        <f t="shared" si="3"/>
        <v>0</v>
      </c>
      <c r="K22" s="40">
        <v>0</v>
      </c>
      <c r="L22" s="41">
        <v>0</v>
      </c>
      <c r="M22" s="53">
        <f t="shared" si="4"/>
        <v>0</v>
      </c>
      <c r="N22" s="40">
        <v>0</v>
      </c>
      <c r="O22" s="41">
        <v>0</v>
      </c>
      <c r="P22" s="52">
        <f t="shared" si="5"/>
        <v>0</v>
      </c>
      <c r="Q22" s="40">
        <v>0</v>
      </c>
      <c r="R22" s="41">
        <v>2</v>
      </c>
      <c r="S22" s="53">
        <f t="shared" si="6"/>
        <v>2</v>
      </c>
      <c r="T22" s="40">
        <v>0</v>
      </c>
      <c r="U22" s="41">
        <v>0</v>
      </c>
      <c r="V22" s="52">
        <f t="shared" si="7"/>
        <v>0</v>
      </c>
      <c r="W22" s="40">
        <v>0</v>
      </c>
      <c r="X22" s="41">
        <v>2</v>
      </c>
      <c r="Y22" s="53">
        <f t="shared" si="8"/>
        <v>2</v>
      </c>
      <c r="Z22" s="40">
        <v>0</v>
      </c>
      <c r="AA22" s="41">
        <v>0</v>
      </c>
      <c r="AB22" s="21">
        <f t="shared" si="9"/>
        <v>0</v>
      </c>
      <c r="AC22" s="40">
        <v>0</v>
      </c>
      <c r="AD22" s="41">
        <v>0</v>
      </c>
      <c r="AE22" s="22">
        <f t="shared" si="10"/>
        <v>0</v>
      </c>
      <c r="AF22" s="40">
        <v>0</v>
      </c>
      <c r="AG22" s="41">
        <v>1</v>
      </c>
      <c r="AH22" s="52">
        <f t="shared" si="11"/>
        <v>1</v>
      </c>
      <c r="AI22" s="40">
        <v>0</v>
      </c>
      <c r="AJ22" s="41">
        <v>1</v>
      </c>
      <c r="AK22" s="53">
        <f t="shared" si="12"/>
        <v>1</v>
      </c>
      <c r="AL22" s="40">
        <v>0</v>
      </c>
      <c r="AM22" s="41">
        <v>0</v>
      </c>
      <c r="AN22" s="52">
        <f t="shared" si="13"/>
        <v>0</v>
      </c>
      <c r="AO22" s="40">
        <v>0</v>
      </c>
      <c r="AP22" s="41">
        <v>1</v>
      </c>
      <c r="AQ22" s="53">
        <f t="shared" si="14"/>
        <v>1</v>
      </c>
      <c r="AR22" s="40">
        <v>2</v>
      </c>
      <c r="AS22" s="41">
        <v>0</v>
      </c>
      <c r="AT22" s="52">
        <f t="shared" si="15"/>
        <v>2</v>
      </c>
      <c r="AU22" s="40">
        <v>2</v>
      </c>
      <c r="AV22" s="41">
        <v>4</v>
      </c>
      <c r="AW22" s="53">
        <f t="shared" si="16"/>
        <v>6</v>
      </c>
      <c r="AX22" s="45">
        <f ca="1" t="shared" si="17"/>
        <v>4</v>
      </c>
      <c r="AY22" s="19">
        <f ca="1" t="shared" si="17"/>
        <v>11</v>
      </c>
      <c r="AZ22" s="52">
        <f t="shared" si="18"/>
        <v>15</v>
      </c>
      <c r="BB22" s="48"/>
      <c r="BC22" s="48"/>
    </row>
    <row r="23" spans="1:55" ht="15" customHeight="1">
      <c r="A23" s="20" t="s">
        <v>32</v>
      </c>
      <c r="B23" s="42">
        <v>0</v>
      </c>
      <c r="C23" s="43">
        <v>0</v>
      </c>
      <c r="D23" s="21">
        <f t="shared" si="1"/>
        <v>0</v>
      </c>
      <c r="E23" s="42">
        <v>0</v>
      </c>
      <c r="F23" s="43">
        <v>0</v>
      </c>
      <c r="G23" s="22">
        <f t="shared" si="2"/>
        <v>0</v>
      </c>
      <c r="H23" s="42">
        <v>0</v>
      </c>
      <c r="I23" s="43">
        <v>0</v>
      </c>
      <c r="J23" s="52">
        <f t="shared" si="3"/>
        <v>0</v>
      </c>
      <c r="K23" s="42">
        <v>2</v>
      </c>
      <c r="L23" s="43">
        <v>0</v>
      </c>
      <c r="M23" s="53">
        <f t="shared" si="4"/>
        <v>2</v>
      </c>
      <c r="N23" s="42">
        <v>0</v>
      </c>
      <c r="O23" s="43">
        <v>0</v>
      </c>
      <c r="P23" s="52">
        <f t="shared" si="5"/>
        <v>0</v>
      </c>
      <c r="Q23" s="42">
        <v>1</v>
      </c>
      <c r="R23" s="43">
        <v>0</v>
      </c>
      <c r="S23" s="53">
        <f t="shared" si="6"/>
        <v>1</v>
      </c>
      <c r="T23" s="42">
        <v>0</v>
      </c>
      <c r="U23" s="43">
        <v>0</v>
      </c>
      <c r="V23" s="52">
        <f t="shared" si="7"/>
        <v>0</v>
      </c>
      <c r="W23" s="42">
        <v>2</v>
      </c>
      <c r="X23" s="43">
        <v>2</v>
      </c>
      <c r="Y23" s="53">
        <f t="shared" si="8"/>
        <v>4</v>
      </c>
      <c r="Z23" s="42">
        <v>0</v>
      </c>
      <c r="AA23" s="43">
        <v>0</v>
      </c>
      <c r="AB23" s="21">
        <f t="shared" si="9"/>
        <v>0</v>
      </c>
      <c r="AC23" s="42">
        <v>1</v>
      </c>
      <c r="AD23" s="43">
        <v>1</v>
      </c>
      <c r="AE23" s="22">
        <f t="shared" si="10"/>
        <v>2</v>
      </c>
      <c r="AF23" s="42">
        <v>0</v>
      </c>
      <c r="AG23" s="43">
        <v>3</v>
      </c>
      <c r="AH23" s="52">
        <f t="shared" si="11"/>
        <v>3</v>
      </c>
      <c r="AI23" s="42">
        <v>1</v>
      </c>
      <c r="AJ23" s="43">
        <v>1</v>
      </c>
      <c r="AK23" s="53">
        <f t="shared" si="12"/>
        <v>2</v>
      </c>
      <c r="AL23" s="42">
        <v>4</v>
      </c>
      <c r="AM23" s="43">
        <v>2</v>
      </c>
      <c r="AN23" s="52">
        <f t="shared" si="13"/>
        <v>6</v>
      </c>
      <c r="AO23" s="42">
        <v>0</v>
      </c>
      <c r="AP23" s="43">
        <v>1</v>
      </c>
      <c r="AQ23" s="53">
        <f t="shared" si="14"/>
        <v>1</v>
      </c>
      <c r="AR23" s="42">
        <v>6</v>
      </c>
      <c r="AS23" s="43">
        <v>3</v>
      </c>
      <c r="AT23" s="52">
        <f t="shared" si="15"/>
        <v>9</v>
      </c>
      <c r="AU23" s="42">
        <v>4</v>
      </c>
      <c r="AV23" s="43">
        <v>3</v>
      </c>
      <c r="AW23" s="53">
        <f t="shared" si="16"/>
        <v>7</v>
      </c>
      <c r="AX23" s="45">
        <f ca="1" t="shared" si="17"/>
        <v>21</v>
      </c>
      <c r="AY23" s="19">
        <f ca="1" t="shared" si="17"/>
        <v>16</v>
      </c>
      <c r="AZ23" s="52">
        <f t="shared" si="18"/>
        <v>37</v>
      </c>
      <c r="BB23" s="48"/>
      <c r="BC23" s="48"/>
    </row>
    <row r="24" spans="1:55" ht="15" customHeight="1">
      <c r="A24" s="20" t="s">
        <v>33</v>
      </c>
      <c r="B24" s="40">
        <v>2</v>
      </c>
      <c r="C24" s="41">
        <v>0</v>
      </c>
      <c r="D24" s="21">
        <f t="shared" si="1"/>
        <v>2</v>
      </c>
      <c r="E24" s="40">
        <v>0</v>
      </c>
      <c r="F24" s="41">
        <v>2</v>
      </c>
      <c r="G24" s="22">
        <f t="shared" si="2"/>
        <v>2</v>
      </c>
      <c r="H24" s="40">
        <v>1</v>
      </c>
      <c r="I24" s="41">
        <v>0</v>
      </c>
      <c r="J24" s="52">
        <f t="shared" si="3"/>
        <v>1</v>
      </c>
      <c r="K24" s="40">
        <v>3</v>
      </c>
      <c r="L24" s="41">
        <v>3</v>
      </c>
      <c r="M24" s="53">
        <f t="shared" si="4"/>
        <v>6</v>
      </c>
      <c r="N24" s="40">
        <v>1</v>
      </c>
      <c r="O24" s="41">
        <v>3</v>
      </c>
      <c r="P24" s="52">
        <f t="shared" si="5"/>
        <v>4</v>
      </c>
      <c r="Q24" s="40">
        <v>0</v>
      </c>
      <c r="R24" s="41">
        <v>0</v>
      </c>
      <c r="S24" s="53">
        <f t="shared" si="6"/>
        <v>0</v>
      </c>
      <c r="T24" s="40">
        <v>2</v>
      </c>
      <c r="U24" s="41">
        <v>3</v>
      </c>
      <c r="V24" s="52">
        <f t="shared" si="7"/>
        <v>5</v>
      </c>
      <c r="W24" s="40">
        <v>2</v>
      </c>
      <c r="X24" s="41">
        <v>1</v>
      </c>
      <c r="Y24" s="53">
        <f t="shared" si="8"/>
        <v>3</v>
      </c>
      <c r="Z24" s="40">
        <v>0</v>
      </c>
      <c r="AA24" s="41">
        <v>1</v>
      </c>
      <c r="AB24" s="21">
        <f t="shared" si="9"/>
        <v>1</v>
      </c>
      <c r="AC24" s="40">
        <v>4</v>
      </c>
      <c r="AD24" s="41">
        <v>6</v>
      </c>
      <c r="AE24" s="22">
        <f t="shared" si="10"/>
        <v>10</v>
      </c>
      <c r="AF24" s="40">
        <v>2</v>
      </c>
      <c r="AG24" s="41">
        <v>7</v>
      </c>
      <c r="AH24" s="52">
        <f t="shared" si="11"/>
        <v>9</v>
      </c>
      <c r="AI24" s="40">
        <v>3</v>
      </c>
      <c r="AJ24" s="41">
        <v>6</v>
      </c>
      <c r="AK24" s="53">
        <f t="shared" si="12"/>
        <v>9</v>
      </c>
      <c r="AL24" s="40">
        <v>4</v>
      </c>
      <c r="AM24" s="41">
        <v>4</v>
      </c>
      <c r="AN24" s="52">
        <f t="shared" si="13"/>
        <v>8</v>
      </c>
      <c r="AO24" s="40">
        <v>4</v>
      </c>
      <c r="AP24" s="41">
        <v>4</v>
      </c>
      <c r="AQ24" s="53">
        <f t="shared" si="14"/>
        <v>8</v>
      </c>
      <c r="AR24" s="40">
        <v>10</v>
      </c>
      <c r="AS24" s="41">
        <v>9</v>
      </c>
      <c r="AT24" s="52">
        <f t="shared" si="15"/>
        <v>19</v>
      </c>
      <c r="AU24" s="40">
        <v>11</v>
      </c>
      <c r="AV24" s="41">
        <v>16</v>
      </c>
      <c r="AW24" s="53">
        <f t="shared" si="16"/>
        <v>27</v>
      </c>
      <c r="AX24" s="45">
        <f aca="true" ca="1" t="shared" si="19" ref="AX24:AY43">SUMIF(OFFSET($B$3,,,1,($AY$2-$B$2+1)*3),AX$3,$B24:$AW24)</f>
        <v>49</v>
      </c>
      <c r="AY24" s="19">
        <f ca="1" t="shared" si="19"/>
        <v>65</v>
      </c>
      <c r="AZ24" s="52">
        <f t="shared" si="18"/>
        <v>114</v>
      </c>
      <c r="BB24" s="48"/>
      <c r="BC24" s="48"/>
    </row>
    <row r="25" spans="1:55" ht="15" customHeight="1">
      <c r="A25" s="20" t="s">
        <v>34</v>
      </c>
      <c r="B25" s="42">
        <v>0</v>
      </c>
      <c r="C25" s="43">
        <v>1</v>
      </c>
      <c r="D25" s="21">
        <f t="shared" si="1"/>
        <v>1</v>
      </c>
      <c r="E25" s="42">
        <v>0</v>
      </c>
      <c r="F25" s="43">
        <v>0</v>
      </c>
      <c r="G25" s="22">
        <f t="shared" si="2"/>
        <v>0</v>
      </c>
      <c r="H25" s="42">
        <v>0</v>
      </c>
      <c r="I25" s="43">
        <v>0</v>
      </c>
      <c r="J25" s="52">
        <f t="shared" si="3"/>
        <v>0</v>
      </c>
      <c r="K25" s="42">
        <v>0</v>
      </c>
      <c r="L25" s="43">
        <v>0</v>
      </c>
      <c r="M25" s="53">
        <f t="shared" si="4"/>
        <v>0</v>
      </c>
      <c r="N25" s="42">
        <v>0</v>
      </c>
      <c r="O25" s="43">
        <v>0</v>
      </c>
      <c r="P25" s="52">
        <f t="shared" si="5"/>
        <v>0</v>
      </c>
      <c r="Q25" s="42">
        <v>0</v>
      </c>
      <c r="R25" s="43">
        <v>0</v>
      </c>
      <c r="S25" s="53">
        <f t="shared" si="6"/>
        <v>0</v>
      </c>
      <c r="T25" s="42">
        <v>0</v>
      </c>
      <c r="U25" s="43">
        <v>0</v>
      </c>
      <c r="V25" s="52">
        <f t="shared" si="7"/>
        <v>0</v>
      </c>
      <c r="W25" s="42">
        <v>0</v>
      </c>
      <c r="X25" s="43">
        <v>0</v>
      </c>
      <c r="Y25" s="53">
        <f t="shared" si="8"/>
        <v>0</v>
      </c>
      <c r="Z25" s="42">
        <v>0</v>
      </c>
      <c r="AA25" s="43">
        <v>0</v>
      </c>
      <c r="AB25" s="21">
        <f t="shared" si="9"/>
        <v>0</v>
      </c>
      <c r="AC25" s="42">
        <v>0</v>
      </c>
      <c r="AD25" s="43">
        <v>0</v>
      </c>
      <c r="AE25" s="22">
        <f t="shared" si="10"/>
        <v>0</v>
      </c>
      <c r="AF25" s="42">
        <v>1</v>
      </c>
      <c r="AG25" s="43">
        <v>1</v>
      </c>
      <c r="AH25" s="52">
        <f t="shared" si="11"/>
        <v>2</v>
      </c>
      <c r="AI25" s="42">
        <v>0</v>
      </c>
      <c r="AJ25" s="43">
        <v>0</v>
      </c>
      <c r="AK25" s="53">
        <f t="shared" si="12"/>
        <v>0</v>
      </c>
      <c r="AL25" s="42">
        <v>0</v>
      </c>
      <c r="AM25" s="43">
        <v>0</v>
      </c>
      <c r="AN25" s="52">
        <f t="shared" si="13"/>
        <v>0</v>
      </c>
      <c r="AO25" s="42">
        <v>0</v>
      </c>
      <c r="AP25" s="43">
        <v>0</v>
      </c>
      <c r="AQ25" s="53">
        <f t="shared" si="14"/>
        <v>0</v>
      </c>
      <c r="AR25" s="42">
        <v>0</v>
      </c>
      <c r="AS25" s="43">
        <v>0</v>
      </c>
      <c r="AT25" s="52">
        <f t="shared" si="15"/>
        <v>0</v>
      </c>
      <c r="AU25" s="42">
        <v>0</v>
      </c>
      <c r="AV25" s="43">
        <v>2</v>
      </c>
      <c r="AW25" s="53">
        <f t="shared" si="16"/>
        <v>2</v>
      </c>
      <c r="AX25" s="45">
        <f ca="1" t="shared" si="19"/>
        <v>1</v>
      </c>
      <c r="AY25" s="19">
        <f ca="1" t="shared" si="19"/>
        <v>4</v>
      </c>
      <c r="AZ25" s="52">
        <f t="shared" si="18"/>
        <v>5</v>
      </c>
      <c r="BB25" s="48"/>
      <c r="BC25" s="48"/>
    </row>
    <row r="26" spans="1:55" ht="15" customHeight="1">
      <c r="A26" s="20" t="s">
        <v>35</v>
      </c>
      <c r="B26" s="40">
        <v>0</v>
      </c>
      <c r="C26" s="41">
        <v>1</v>
      </c>
      <c r="D26" s="21">
        <f t="shared" si="1"/>
        <v>1</v>
      </c>
      <c r="E26" s="40">
        <v>1</v>
      </c>
      <c r="F26" s="41">
        <v>0</v>
      </c>
      <c r="G26" s="22">
        <f t="shared" si="2"/>
        <v>1</v>
      </c>
      <c r="H26" s="40">
        <v>0</v>
      </c>
      <c r="I26" s="41">
        <v>1</v>
      </c>
      <c r="J26" s="52">
        <f t="shared" si="3"/>
        <v>1</v>
      </c>
      <c r="K26" s="40">
        <v>1</v>
      </c>
      <c r="L26" s="41">
        <v>0</v>
      </c>
      <c r="M26" s="53">
        <f t="shared" si="4"/>
        <v>1</v>
      </c>
      <c r="N26" s="40">
        <v>0</v>
      </c>
      <c r="O26" s="41">
        <v>0</v>
      </c>
      <c r="P26" s="52">
        <f t="shared" si="5"/>
        <v>0</v>
      </c>
      <c r="Q26" s="40">
        <v>0</v>
      </c>
      <c r="R26" s="41">
        <v>1</v>
      </c>
      <c r="S26" s="53">
        <f t="shared" si="6"/>
        <v>1</v>
      </c>
      <c r="T26" s="40">
        <v>2</v>
      </c>
      <c r="U26" s="41">
        <v>3</v>
      </c>
      <c r="V26" s="52">
        <f t="shared" si="7"/>
        <v>5</v>
      </c>
      <c r="W26" s="40">
        <v>0</v>
      </c>
      <c r="X26" s="41">
        <v>0</v>
      </c>
      <c r="Y26" s="53">
        <f t="shared" si="8"/>
        <v>0</v>
      </c>
      <c r="Z26" s="40">
        <v>0</v>
      </c>
      <c r="AA26" s="41">
        <v>2</v>
      </c>
      <c r="AB26" s="21">
        <f t="shared" si="9"/>
        <v>2</v>
      </c>
      <c r="AC26" s="40">
        <v>3</v>
      </c>
      <c r="AD26" s="41">
        <v>4</v>
      </c>
      <c r="AE26" s="22">
        <f t="shared" si="10"/>
        <v>7</v>
      </c>
      <c r="AF26" s="40">
        <v>2</v>
      </c>
      <c r="AG26" s="41">
        <v>1</v>
      </c>
      <c r="AH26" s="52">
        <f t="shared" si="11"/>
        <v>3</v>
      </c>
      <c r="AI26" s="40">
        <v>2</v>
      </c>
      <c r="AJ26" s="41">
        <v>4</v>
      </c>
      <c r="AK26" s="53">
        <f t="shared" si="12"/>
        <v>6</v>
      </c>
      <c r="AL26" s="40">
        <v>2</v>
      </c>
      <c r="AM26" s="41">
        <v>4</v>
      </c>
      <c r="AN26" s="52">
        <f t="shared" si="13"/>
        <v>6</v>
      </c>
      <c r="AO26" s="40">
        <v>1</v>
      </c>
      <c r="AP26" s="41">
        <v>3</v>
      </c>
      <c r="AQ26" s="53">
        <f t="shared" si="14"/>
        <v>4</v>
      </c>
      <c r="AR26" s="40">
        <v>3</v>
      </c>
      <c r="AS26" s="41">
        <v>12</v>
      </c>
      <c r="AT26" s="52">
        <f t="shared" si="15"/>
        <v>15</v>
      </c>
      <c r="AU26" s="40">
        <v>3</v>
      </c>
      <c r="AV26" s="41">
        <v>10</v>
      </c>
      <c r="AW26" s="53">
        <f t="shared" si="16"/>
        <v>13</v>
      </c>
      <c r="AX26" s="45">
        <f ca="1" t="shared" si="19"/>
        <v>20</v>
      </c>
      <c r="AY26" s="19">
        <f ca="1" t="shared" si="19"/>
        <v>46</v>
      </c>
      <c r="AZ26" s="52">
        <f t="shared" si="18"/>
        <v>66</v>
      </c>
      <c r="BB26" s="48"/>
      <c r="BC26" s="48"/>
    </row>
    <row r="27" spans="1:55" ht="15" customHeight="1">
      <c r="A27" s="20" t="s">
        <v>36</v>
      </c>
      <c r="B27" s="42">
        <v>1</v>
      </c>
      <c r="C27" s="43">
        <v>2</v>
      </c>
      <c r="D27" s="21">
        <f t="shared" si="1"/>
        <v>3</v>
      </c>
      <c r="E27" s="42">
        <v>0</v>
      </c>
      <c r="F27" s="43">
        <v>0</v>
      </c>
      <c r="G27" s="22">
        <f t="shared" si="2"/>
        <v>0</v>
      </c>
      <c r="H27" s="42">
        <v>0</v>
      </c>
      <c r="I27" s="43">
        <v>0</v>
      </c>
      <c r="J27" s="52">
        <f t="shared" si="3"/>
        <v>0</v>
      </c>
      <c r="K27" s="42">
        <v>1</v>
      </c>
      <c r="L27" s="43">
        <v>2</v>
      </c>
      <c r="M27" s="53">
        <f t="shared" si="4"/>
        <v>3</v>
      </c>
      <c r="N27" s="42">
        <v>2</v>
      </c>
      <c r="O27" s="43">
        <v>3</v>
      </c>
      <c r="P27" s="52">
        <f t="shared" si="5"/>
        <v>5</v>
      </c>
      <c r="Q27" s="42">
        <v>3</v>
      </c>
      <c r="R27" s="43">
        <v>5</v>
      </c>
      <c r="S27" s="53">
        <f t="shared" si="6"/>
        <v>8</v>
      </c>
      <c r="T27" s="42">
        <v>3</v>
      </c>
      <c r="U27" s="43">
        <v>7</v>
      </c>
      <c r="V27" s="52">
        <f t="shared" si="7"/>
        <v>10</v>
      </c>
      <c r="W27" s="42">
        <v>2</v>
      </c>
      <c r="X27" s="43">
        <v>4</v>
      </c>
      <c r="Y27" s="53">
        <f t="shared" si="8"/>
        <v>6</v>
      </c>
      <c r="Z27" s="42">
        <v>0</v>
      </c>
      <c r="AA27" s="43">
        <v>0</v>
      </c>
      <c r="AB27" s="21">
        <f t="shared" si="9"/>
        <v>0</v>
      </c>
      <c r="AC27" s="42">
        <v>7</v>
      </c>
      <c r="AD27" s="43">
        <v>4</v>
      </c>
      <c r="AE27" s="22">
        <f t="shared" si="10"/>
        <v>11</v>
      </c>
      <c r="AF27" s="42">
        <v>2</v>
      </c>
      <c r="AG27" s="43">
        <v>5</v>
      </c>
      <c r="AH27" s="52">
        <f t="shared" si="11"/>
        <v>7</v>
      </c>
      <c r="AI27" s="42">
        <v>4</v>
      </c>
      <c r="AJ27" s="43">
        <v>7</v>
      </c>
      <c r="AK27" s="53">
        <f t="shared" si="12"/>
        <v>11</v>
      </c>
      <c r="AL27" s="42">
        <v>5</v>
      </c>
      <c r="AM27" s="43">
        <v>6</v>
      </c>
      <c r="AN27" s="52">
        <f t="shared" si="13"/>
        <v>11</v>
      </c>
      <c r="AO27" s="42">
        <v>5</v>
      </c>
      <c r="AP27" s="43">
        <v>5</v>
      </c>
      <c r="AQ27" s="53">
        <f t="shared" si="14"/>
        <v>10</v>
      </c>
      <c r="AR27" s="42">
        <v>11</v>
      </c>
      <c r="AS27" s="43">
        <v>22</v>
      </c>
      <c r="AT27" s="52">
        <f t="shared" si="15"/>
        <v>33</v>
      </c>
      <c r="AU27" s="42">
        <v>20</v>
      </c>
      <c r="AV27" s="43">
        <v>29</v>
      </c>
      <c r="AW27" s="53">
        <f t="shared" si="16"/>
        <v>49</v>
      </c>
      <c r="AX27" s="45">
        <f ca="1" t="shared" si="19"/>
        <v>66</v>
      </c>
      <c r="AY27" s="19">
        <f ca="1" t="shared" si="19"/>
        <v>101</v>
      </c>
      <c r="AZ27" s="52">
        <f t="shared" si="18"/>
        <v>167</v>
      </c>
      <c r="BB27" s="48"/>
      <c r="BC27" s="48"/>
    </row>
    <row r="28" spans="1:55" ht="15" customHeight="1">
      <c r="A28" s="20" t="s">
        <v>37</v>
      </c>
      <c r="B28" s="40">
        <v>1</v>
      </c>
      <c r="C28" s="41">
        <v>0</v>
      </c>
      <c r="D28" s="21">
        <f t="shared" si="1"/>
        <v>1</v>
      </c>
      <c r="E28" s="40">
        <v>0</v>
      </c>
      <c r="F28" s="41">
        <v>0</v>
      </c>
      <c r="G28" s="22">
        <f t="shared" si="2"/>
        <v>0</v>
      </c>
      <c r="H28" s="40">
        <v>0</v>
      </c>
      <c r="I28" s="41">
        <v>1</v>
      </c>
      <c r="J28" s="52">
        <f t="shared" si="3"/>
        <v>1</v>
      </c>
      <c r="K28" s="40">
        <v>2</v>
      </c>
      <c r="L28" s="41">
        <v>3</v>
      </c>
      <c r="M28" s="53">
        <f t="shared" si="4"/>
        <v>5</v>
      </c>
      <c r="N28" s="40">
        <v>0</v>
      </c>
      <c r="O28" s="41">
        <v>0</v>
      </c>
      <c r="P28" s="52">
        <f t="shared" si="5"/>
        <v>0</v>
      </c>
      <c r="Q28" s="40">
        <v>1</v>
      </c>
      <c r="R28" s="41">
        <v>0</v>
      </c>
      <c r="S28" s="53">
        <f t="shared" si="6"/>
        <v>1</v>
      </c>
      <c r="T28" s="40">
        <v>0</v>
      </c>
      <c r="U28" s="41">
        <v>0</v>
      </c>
      <c r="V28" s="52">
        <f t="shared" si="7"/>
        <v>0</v>
      </c>
      <c r="W28" s="40">
        <v>0</v>
      </c>
      <c r="X28" s="41">
        <v>0</v>
      </c>
      <c r="Y28" s="53">
        <f t="shared" si="8"/>
        <v>0</v>
      </c>
      <c r="Z28" s="40">
        <v>3</v>
      </c>
      <c r="AA28" s="41">
        <v>3</v>
      </c>
      <c r="AB28" s="21">
        <f t="shared" si="9"/>
        <v>6</v>
      </c>
      <c r="AC28" s="40">
        <v>1</v>
      </c>
      <c r="AD28" s="41">
        <v>0</v>
      </c>
      <c r="AE28" s="22">
        <f t="shared" si="10"/>
        <v>1</v>
      </c>
      <c r="AF28" s="40">
        <v>1</v>
      </c>
      <c r="AG28" s="41">
        <v>2</v>
      </c>
      <c r="AH28" s="52">
        <f t="shared" si="11"/>
        <v>3</v>
      </c>
      <c r="AI28" s="40">
        <v>2</v>
      </c>
      <c r="AJ28" s="41">
        <v>2</v>
      </c>
      <c r="AK28" s="53">
        <f t="shared" si="12"/>
        <v>4</v>
      </c>
      <c r="AL28" s="40">
        <v>3</v>
      </c>
      <c r="AM28" s="41">
        <v>2</v>
      </c>
      <c r="AN28" s="52">
        <f t="shared" si="13"/>
        <v>5</v>
      </c>
      <c r="AO28" s="40">
        <v>3</v>
      </c>
      <c r="AP28" s="41">
        <v>8</v>
      </c>
      <c r="AQ28" s="53">
        <f t="shared" si="14"/>
        <v>11</v>
      </c>
      <c r="AR28" s="40">
        <v>2</v>
      </c>
      <c r="AS28" s="41">
        <v>3</v>
      </c>
      <c r="AT28" s="52">
        <f t="shared" si="15"/>
        <v>5</v>
      </c>
      <c r="AU28" s="40">
        <v>6</v>
      </c>
      <c r="AV28" s="41">
        <v>11</v>
      </c>
      <c r="AW28" s="53">
        <f t="shared" si="16"/>
        <v>17</v>
      </c>
      <c r="AX28" s="45">
        <f ca="1" t="shared" si="19"/>
        <v>25</v>
      </c>
      <c r="AY28" s="19">
        <f ca="1" t="shared" si="19"/>
        <v>35</v>
      </c>
      <c r="AZ28" s="52">
        <f t="shared" si="18"/>
        <v>60</v>
      </c>
      <c r="BB28" s="48"/>
      <c r="BC28" s="48"/>
    </row>
    <row r="29" spans="1:55" ht="15" customHeight="1">
      <c r="A29" s="20" t="s">
        <v>38</v>
      </c>
      <c r="B29" s="42">
        <v>2</v>
      </c>
      <c r="C29" s="43">
        <v>3</v>
      </c>
      <c r="D29" s="21">
        <f t="shared" si="1"/>
        <v>5</v>
      </c>
      <c r="E29" s="42">
        <v>0</v>
      </c>
      <c r="F29" s="43">
        <v>0</v>
      </c>
      <c r="G29" s="22">
        <f t="shared" si="2"/>
        <v>0</v>
      </c>
      <c r="H29" s="42">
        <v>1</v>
      </c>
      <c r="I29" s="43">
        <v>1</v>
      </c>
      <c r="J29" s="52">
        <f t="shared" si="3"/>
        <v>2</v>
      </c>
      <c r="K29" s="42">
        <v>2</v>
      </c>
      <c r="L29" s="43">
        <v>1</v>
      </c>
      <c r="M29" s="53">
        <f t="shared" si="4"/>
        <v>3</v>
      </c>
      <c r="N29" s="42">
        <v>0</v>
      </c>
      <c r="O29" s="43">
        <v>0</v>
      </c>
      <c r="P29" s="52">
        <f t="shared" si="5"/>
        <v>0</v>
      </c>
      <c r="Q29" s="42">
        <v>0</v>
      </c>
      <c r="R29" s="43">
        <v>1</v>
      </c>
      <c r="S29" s="53">
        <f t="shared" si="6"/>
        <v>1</v>
      </c>
      <c r="T29" s="42">
        <v>1</v>
      </c>
      <c r="U29" s="43">
        <v>1</v>
      </c>
      <c r="V29" s="52">
        <f t="shared" si="7"/>
        <v>2</v>
      </c>
      <c r="W29" s="42">
        <v>0</v>
      </c>
      <c r="X29" s="43">
        <v>0</v>
      </c>
      <c r="Y29" s="53">
        <f t="shared" si="8"/>
        <v>0</v>
      </c>
      <c r="Z29" s="42">
        <v>0</v>
      </c>
      <c r="AA29" s="43">
        <v>0</v>
      </c>
      <c r="AB29" s="21">
        <f t="shared" si="9"/>
        <v>0</v>
      </c>
      <c r="AC29" s="42">
        <v>1</v>
      </c>
      <c r="AD29" s="43">
        <v>0</v>
      </c>
      <c r="AE29" s="22">
        <f t="shared" si="10"/>
        <v>1</v>
      </c>
      <c r="AF29" s="42">
        <v>3</v>
      </c>
      <c r="AG29" s="43">
        <v>0</v>
      </c>
      <c r="AH29" s="52">
        <f t="shared" si="11"/>
        <v>3</v>
      </c>
      <c r="AI29" s="42">
        <v>2</v>
      </c>
      <c r="AJ29" s="43">
        <v>2</v>
      </c>
      <c r="AK29" s="53">
        <f t="shared" si="12"/>
        <v>4</v>
      </c>
      <c r="AL29" s="42">
        <v>5</v>
      </c>
      <c r="AM29" s="43">
        <v>2</v>
      </c>
      <c r="AN29" s="52">
        <f t="shared" si="13"/>
        <v>7</v>
      </c>
      <c r="AO29" s="42">
        <v>7</v>
      </c>
      <c r="AP29" s="43">
        <v>14</v>
      </c>
      <c r="AQ29" s="53">
        <f t="shared" si="14"/>
        <v>21</v>
      </c>
      <c r="AR29" s="42">
        <v>10</v>
      </c>
      <c r="AS29" s="43">
        <v>20</v>
      </c>
      <c r="AT29" s="52">
        <f t="shared" si="15"/>
        <v>30</v>
      </c>
      <c r="AU29" s="42">
        <v>5</v>
      </c>
      <c r="AV29" s="43">
        <v>13</v>
      </c>
      <c r="AW29" s="53">
        <f t="shared" si="16"/>
        <v>18</v>
      </c>
      <c r="AX29" s="45">
        <f ca="1" t="shared" si="19"/>
        <v>39</v>
      </c>
      <c r="AY29" s="19">
        <f ca="1" t="shared" si="19"/>
        <v>58</v>
      </c>
      <c r="AZ29" s="52">
        <f t="shared" si="18"/>
        <v>97</v>
      </c>
      <c r="BB29" s="48"/>
      <c r="BC29" s="48"/>
    </row>
    <row r="30" spans="1:55" ht="15" customHeight="1">
      <c r="A30" s="20" t="s">
        <v>39</v>
      </c>
      <c r="B30" s="40">
        <v>0</v>
      </c>
      <c r="C30" s="41">
        <v>0</v>
      </c>
      <c r="D30" s="21">
        <f t="shared" si="1"/>
        <v>0</v>
      </c>
      <c r="E30" s="40">
        <v>0</v>
      </c>
      <c r="F30" s="41">
        <v>1</v>
      </c>
      <c r="G30" s="22">
        <f t="shared" si="2"/>
        <v>1</v>
      </c>
      <c r="H30" s="40">
        <v>1</v>
      </c>
      <c r="I30" s="41">
        <v>0</v>
      </c>
      <c r="J30" s="52">
        <f t="shared" si="3"/>
        <v>1</v>
      </c>
      <c r="K30" s="40">
        <v>2</v>
      </c>
      <c r="L30" s="41">
        <v>2</v>
      </c>
      <c r="M30" s="53">
        <f t="shared" si="4"/>
        <v>4</v>
      </c>
      <c r="N30" s="40">
        <v>1</v>
      </c>
      <c r="O30" s="41">
        <v>2</v>
      </c>
      <c r="P30" s="52">
        <f t="shared" si="5"/>
        <v>3</v>
      </c>
      <c r="Q30" s="40">
        <v>0</v>
      </c>
      <c r="R30" s="41">
        <v>0</v>
      </c>
      <c r="S30" s="53">
        <f t="shared" si="6"/>
        <v>0</v>
      </c>
      <c r="T30" s="40">
        <v>0</v>
      </c>
      <c r="U30" s="41">
        <v>2</v>
      </c>
      <c r="V30" s="52">
        <f t="shared" si="7"/>
        <v>2</v>
      </c>
      <c r="W30" s="40">
        <v>2</v>
      </c>
      <c r="X30" s="41">
        <v>3</v>
      </c>
      <c r="Y30" s="53">
        <f t="shared" si="8"/>
        <v>5</v>
      </c>
      <c r="Z30" s="40">
        <v>4</v>
      </c>
      <c r="AA30" s="41">
        <v>5</v>
      </c>
      <c r="AB30" s="21">
        <f t="shared" si="9"/>
        <v>9</v>
      </c>
      <c r="AC30" s="40">
        <v>2</v>
      </c>
      <c r="AD30" s="41">
        <v>2</v>
      </c>
      <c r="AE30" s="22">
        <f t="shared" si="10"/>
        <v>4</v>
      </c>
      <c r="AF30" s="40">
        <v>2</v>
      </c>
      <c r="AG30" s="41">
        <v>7</v>
      </c>
      <c r="AH30" s="52">
        <f t="shared" si="11"/>
        <v>9</v>
      </c>
      <c r="AI30" s="40">
        <v>1</v>
      </c>
      <c r="AJ30" s="41">
        <v>4</v>
      </c>
      <c r="AK30" s="53">
        <f t="shared" si="12"/>
        <v>5</v>
      </c>
      <c r="AL30" s="40">
        <v>3</v>
      </c>
      <c r="AM30" s="41">
        <v>3</v>
      </c>
      <c r="AN30" s="52">
        <f t="shared" si="13"/>
        <v>6</v>
      </c>
      <c r="AO30" s="40">
        <v>5</v>
      </c>
      <c r="AP30" s="41">
        <v>4</v>
      </c>
      <c r="AQ30" s="53">
        <f t="shared" si="14"/>
        <v>9</v>
      </c>
      <c r="AR30" s="40">
        <v>6</v>
      </c>
      <c r="AS30" s="41">
        <v>6</v>
      </c>
      <c r="AT30" s="52">
        <f t="shared" si="15"/>
        <v>12</v>
      </c>
      <c r="AU30" s="40">
        <v>2</v>
      </c>
      <c r="AV30" s="41">
        <v>5</v>
      </c>
      <c r="AW30" s="53">
        <f t="shared" si="16"/>
        <v>7</v>
      </c>
      <c r="AX30" s="45">
        <f ca="1" t="shared" si="19"/>
        <v>31</v>
      </c>
      <c r="AY30" s="19">
        <f ca="1" t="shared" si="19"/>
        <v>46</v>
      </c>
      <c r="AZ30" s="52">
        <f t="shared" si="18"/>
        <v>77</v>
      </c>
      <c r="BB30" s="48"/>
      <c r="BC30" s="48"/>
    </row>
    <row r="31" spans="1:55" ht="15" customHeight="1">
      <c r="A31" s="20" t="s">
        <v>40</v>
      </c>
      <c r="B31" s="42">
        <v>0</v>
      </c>
      <c r="C31" s="43">
        <v>0</v>
      </c>
      <c r="D31" s="21">
        <f t="shared" si="1"/>
        <v>0</v>
      </c>
      <c r="E31" s="42">
        <v>0</v>
      </c>
      <c r="F31" s="43">
        <v>0</v>
      </c>
      <c r="G31" s="22">
        <f t="shared" si="2"/>
        <v>0</v>
      </c>
      <c r="H31" s="42">
        <v>0</v>
      </c>
      <c r="I31" s="43">
        <v>0</v>
      </c>
      <c r="J31" s="52">
        <f t="shared" si="3"/>
        <v>0</v>
      </c>
      <c r="K31" s="42">
        <v>0</v>
      </c>
      <c r="L31" s="43">
        <v>0</v>
      </c>
      <c r="M31" s="53">
        <f t="shared" si="4"/>
        <v>0</v>
      </c>
      <c r="N31" s="42">
        <v>0</v>
      </c>
      <c r="O31" s="43">
        <v>0</v>
      </c>
      <c r="P31" s="52">
        <f t="shared" si="5"/>
        <v>0</v>
      </c>
      <c r="Q31" s="42">
        <v>0</v>
      </c>
      <c r="R31" s="43">
        <v>1</v>
      </c>
      <c r="S31" s="53">
        <f t="shared" si="6"/>
        <v>1</v>
      </c>
      <c r="T31" s="42">
        <v>0</v>
      </c>
      <c r="U31" s="43">
        <v>2</v>
      </c>
      <c r="V31" s="52">
        <f t="shared" si="7"/>
        <v>2</v>
      </c>
      <c r="W31" s="42">
        <v>0</v>
      </c>
      <c r="X31" s="43">
        <v>0</v>
      </c>
      <c r="Y31" s="53">
        <f t="shared" si="8"/>
        <v>0</v>
      </c>
      <c r="Z31" s="42">
        <v>2</v>
      </c>
      <c r="AA31" s="43">
        <v>1</v>
      </c>
      <c r="AB31" s="21">
        <f t="shared" si="9"/>
        <v>3</v>
      </c>
      <c r="AC31" s="42">
        <v>1</v>
      </c>
      <c r="AD31" s="43">
        <v>3</v>
      </c>
      <c r="AE31" s="22">
        <f t="shared" si="10"/>
        <v>4</v>
      </c>
      <c r="AF31" s="42">
        <v>4</v>
      </c>
      <c r="AG31" s="43">
        <v>3</v>
      </c>
      <c r="AH31" s="52">
        <f t="shared" si="11"/>
        <v>7</v>
      </c>
      <c r="AI31" s="42">
        <v>3</v>
      </c>
      <c r="AJ31" s="43">
        <v>8</v>
      </c>
      <c r="AK31" s="53">
        <f t="shared" si="12"/>
        <v>11</v>
      </c>
      <c r="AL31" s="42">
        <v>4</v>
      </c>
      <c r="AM31" s="43">
        <v>6</v>
      </c>
      <c r="AN31" s="52">
        <f t="shared" si="13"/>
        <v>10</v>
      </c>
      <c r="AO31" s="42">
        <v>3</v>
      </c>
      <c r="AP31" s="43">
        <v>9</v>
      </c>
      <c r="AQ31" s="53">
        <f t="shared" si="14"/>
        <v>12</v>
      </c>
      <c r="AR31" s="42">
        <v>13</v>
      </c>
      <c r="AS31" s="43">
        <v>19</v>
      </c>
      <c r="AT31" s="52">
        <f t="shared" si="15"/>
        <v>32</v>
      </c>
      <c r="AU31" s="42">
        <v>16</v>
      </c>
      <c r="AV31" s="43">
        <v>16</v>
      </c>
      <c r="AW31" s="53">
        <f t="shared" si="16"/>
        <v>32</v>
      </c>
      <c r="AX31" s="45">
        <f ca="1" t="shared" si="19"/>
        <v>46</v>
      </c>
      <c r="AY31" s="19">
        <f ca="1" t="shared" si="19"/>
        <v>68</v>
      </c>
      <c r="AZ31" s="52">
        <f t="shared" si="18"/>
        <v>114</v>
      </c>
      <c r="BB31" s="48"/>
      <c r="BC31" s="48"/>
    </row>
    <row r="32" spans="1:55" ht="15" customHeight="1">
      <c r="A32" s="20" t="s">
        <v>41</v>
      </c>
      <c r="B32" s="40">
        <v>0</v>
      </c>
      <c r="C32" s="41">
        <v>0</v>
      </c>
      <c r="D32" s="21">
        <f t="shared" si="1"/>
        <v>0</v>
      </c>
      <c r="E32" s="40">
        <v>0</v>
      </c>
      <c r="F32" s="41">
        <v>0</v>
      </c>
      <c r="G32" s="22">
        <f t="shared" si="2"/>
        <v>0</v>
      </c>
      <c r="H32" s="40">
        <v>0</v>
      </c>
      <c r="I32" s="41">
        <v>0</v>
      </c>
      <c r="J32" s="52">
        <f t="shared" si="3"/>
        <v>0</v>
      </c>
      <c r="K32" s="40">
        <v>0</v>
      </c>
      <c r="L32" s="41">
        <v>0</v>
      </c>
      <c r="M32" s="53">
        <f t="shared" si="4"/>
        <v>0</v>
      </c>
      <c r="N32" s="40">
        <v>0</v>
      </c>
      <c r="O32" s="41">
        <v>0</v>
      </c>
      <c r="P32" s="52">
        <f t="shared" si="5"/>
        <v>0</v>
      </c>
      <c r="Q32" s="40">
        <v>0</v>
      </c>
      <c r="R32" s="41">
        <v>0</v>
      </c>
      <c r="S32" s="53">
        <f t="shared" si="6"/>
        <v>0</v>
      </c>
      <c r="T32" s="40">
        <v>0</v>
      </c>
      <c r="U32" s="41">
        <v>0</v>
      </c>
      <c r="V32" s="52">
        <f t="shared" si="7"/>
        <v>0</v>
      </c>
      <c r="W32" s="40">
        <v>0</v>
      </c>
      <c r="X32" s="41">
        <v>1</v>
      </c>
      <c r="Y32" s="53">
        <f t="shared" si="8"/>
        <v>1</v>
      </c>
      <c r="Z32" s="40">
        <v>4</v>
      </c>
      <c r="AA32" s="41">
        <v>4</v>
      </c>
      <c r="AB32" s="21">
        <f t="shared" si="9"/>
        <v>8</v>
      </c>
      <c r="AC32" s="40">
        <v>2</v>
      </c>
      <c r="AD32" s="41">
        <v>5</v>
      </c>
      <c r="AE32" s="22">
        <f t="shared" si="10"/>
        <v>7</v>
      </c>
      <c r="AF32" s="40">
        <v>3</v>
      </c>
      <c r="AG32" s="41">
        <v>5</v>
      </c>
      <c r="AH32" s="52">
        <f t="shared" si="11"/>
        <v>8</v>
      </c>
      <c r="AI32" s="40">
        <v>3</v>
      </c>
      <c r="AJ32" s="41">
        <v>3</v>
      </c>
      <c r="AK32" s="53">
        <f t="shared" si="12"/>
        <v>6</v>
      </c>
      <c r="AL32" s="40">
        <v>5</v>
      </c>
      <c r="AM32" s="41">
        <v>2</v>
      </c>
      <c r="AN32" s="52">
        <f t="shared" si="13"/>
        <v>7</v>
      </c>
      <c r="AO32" s="40">
        <v>6</v>
      </c>
      <c r="AP32" s="41">
        <v>6</v>
      </c>
      <c r="AQ32" s="53">
        <f t="shared" si="14"/>
        <v>12</v>
      </c>
      <c r="AR32" s="40">
        <v>5</v>
      </c>
      <c r="AS32" s="41">
        <v>15</v>
      </c>
      <c r="AT32" s="52">
        <f t="shared" si="15"/>
        <v>20</v>
      </c>
      <c r="AU32" s="40">
        <v>12</v>
      </c>
      <c r="AV32" s="41">
        <v>17</v>
      </c>
      <c r="AW32" s="53">
        <f t="shared" si="16"/>
        <v>29</v>
      </c>
      <c r="AX32" s="45">
        <f ca="1" t="shared" si="19"/>
        <v>40</v>
      </c>
      <c r="AY32" s="19">
        <f ca="1" t="shared" si="19"/>
        <v>58</v>
      </c>
      <c r="AZ32" s="52">
        <f t="shared" si="18"/>
        <v>98</v>
      </c>
      <c r="BB32" s="48"/>
      <c r="BC32" s="48"/>
    </row>
    <row r="33" spans="1:55" ht="15" customHeight="1">
      <c r="A33" s="20" t="s">
        <v>42</v>
      </c>
      <c r="B33" s="42">
        <v>0</v>
      </c>
      <c r="C33" s="43">
        <v>0</v>
      </c>
      <c r="D33" s="21">
        <f t="shared" si="1"/>
        <v>0</v>
      </c>
      <c r="E33" s="42">
        <v>0</v>
      </c>
      <c r="F33" s="43">
        <v>0</v>
      </c>
      <c r="G33" s="22">
        <f t="shared" si="2"/>
        <v>0</v>
      </c>
      <c r="H33" s="42">
        <v>0</v>
      </c>
      <c r="I33" s="43">
        <v>0</v>
      </c>
      <c r="J33" s="52">
        <f t="shared" si="3"/>
        <v>0</v>
      </c>
      <c r="K33" s="42">
        <v>0</v>
      </c>
      <c r="L33" s="43">
        <v>0</v>
      </c>
      <c r="M33" s="53">
        <f t="shared" si="4"/>
        <v>0</v>
      </c>
      <c r="N33" s="42">
        <v>1</v>
      </c>
      <c r="O33" s="43">
        <v>0</v>
      </c>
      <c r="P33" s="52">
        <f t="shared" si="5"/>
        <v>1</v>
      </c>
      <c r="Q33" s="42">
        <v>1</v>
      </c>
      <c r="R33" s="43">
        <v>0</v>
      </c>
      <c r="S33" s="53">
        <f t="shared" si="6"/>
        <v>1</v>
      </c>
      <c r="T33" s="42">
        <v>0</v>
      </c>
      <c r="U33" s="43">
        <v>3</v>
      </c>
      <c r="V33" s="52">
        <f t="shared" si="7"/>
        <v>3</v>
      </c>
      <c r="W33" s="42">
        <v>0</v>
      </c>
      <c r="X33" s="43">
        <v>0</v>
      </c>
      <c r="Y33" s="53">
        <f t="shared" si="8"/>
        <v>0</v>
      </c>
      <c r="Z33" s="42">
        <v>2</v>
      </c>
      <c r="AA33" s="43">
        <v>1</v>
      </c>
      <c r="AB33" s="21">
        <f t="shared" si="9"/>
        <v>3</v>
      </c>
      <c r="AC33" s="42">
        <v>3</v>
      </c>
      <c r="AD33" s="43">
        <v>2</v>
      </c>
      <c r="AE33" s="22">
        <f t="shared" si="10"/>
        <v>5</v>
      </c>
      <c r="AF33" s="42">
        <v>5</v>
      </c>
      <c r="AG33" s="43">
        <v>7</v>
      </c>
      <c r="AH33" s="52">
        <f t="shared" si="11"/>
        <v>12</v>
      </c>
      <c r="AI33" s="42">
        <v>5</v>
      </c>
      <c r="AJ33" s="43">
        <v>6</v>
      </c>
      <c r="AK33" s="53">
        <f t="shared" si="12"/>
        <v>11</v>
      </c>
      <c r="AL33" s="42">
        <v>3</v>
      </c>
      <c r="AM33" s="43">
        <v>5</v>
      </c>
      <c r="AN33" s="52">
        <f t="shared" si="13"/>
        <v>8</v>
      </c>
      <c r="AO33" s="42">
        <v>3</v>
      </c>
      <c r="AP33" s="43">
        <v>6</v>
      </c>
      <c r="AQ33" s="53">
        <f t="shared" si="14"/>
        <v>9</v>
      </c>
      <c r="AR33" s="42">
        <v>4</v>
      </c>
      <c r="AS33" s="43">
        <v>5</v>
      </c>
      <c r="AT33" s="52">
        <f t="shared" si="15"/>
        <v>9</v>
      </c>
      <c r="AU33" s="42">
        <v>14</v>
      </c>
      <c r="AV33" s="43">
        <v>14</v>
      </c>
      <c r="AW33" s="53">
        <f t="shared" si="16"/>
        <v>28</v>
      </c>
      <c r="AX33" s="45">
        <f ca="1" t="shared" si="19"/>
        <v>41</v>
      </c>
      <c r="AY33" s="19">
        <f ca="1" t="shared" si="19"/>
        <v>49</v>
      </c>
      <c r="AZ33" s="52">
        <f t="shared" si="18"/>
        <v>90</v>
      </c>
      <c r="BB33" s="48"/>
      <c r="BC33" s="49"/>
    </row>
    <row r="34" spans="1:55" ht="15" customHeight="1">
      <c r="A34" s="20" t="s">
        <v>43</v>
      </c>
      <c r="B34" s="40">
        <v>0</v>
      </c>
      <c r="C34" s="41">
        <v>0</v>
      </c>
      <c r="D34" s="21">
        <f t="shared" si="1"/>
        <v>0</v>
      </c>
      <c r="E34" s="40">
        <v>0</v>
      </c>
      <c r="F34" s="41">
        <v>0</v>
      </c>
      <c r="G34" s="22">
        <f t="shared" si="2"/>
        <v>0</v>
      </c>
      <c r="H34" s="40">
        <v>0</v>
      </c>
      <c r="I34" s="41">
        <v>0</v>
      </c>
      <c r="J34" s="52">
        <f t="shared" si="3"/>
        <v>0</v>
      </c>
      <c r="K34" s="40">
        <v>0</v>
      </c>
      <c r="L34" s="41">
        <v>0</v>
      </c>
      <c r="M34" s="53">
        <f t="shared" si="4"/>
        <v>0</v>
      </c>
      <c r="N34" s="40">
        <v>0</v>
      </c>
      <c r="O34" s="41">
        <v>0</v>
      </c>
      <c r="P34" s="52">
        <f t="shared" si="5"/>
        <v>0</v>
      </c>
      <c r="Q34" s="40">
        <v>0</v>
      </c>
      <c r="R34" s="41">
        <v>0</v>
      </c>
      <c r="S34" s="53">
        <f t="shared" si="6"/>
        <v>0</v>
      </c>
      <c r="T34" s="40">
        <v>0</v>
      </c>
      <c r="U34" s="41">
        <v>2</v>
      </c>
      <c r="V34" s="52">
        <f t="shared" si="7"/>
        <v>2</v>
      </c>
      <c r="W34" s="40">
        <v>0</v>
      </c>
      <c r="X34" s="41">
        <v>0</v>
      </c>
      <c r="Y34" s="53">
        <f t="shared" si="8"/>
        <v>0</v>
      </c>
      <c r="Z34" s="40">
        <v>1</v>
      </c>
      <c r="AA34" s="41">
        <v>2</v>
      </c>
      <c r="AB34" s="21">
        <f t="shared" si="9"/>
        <v>3</v>
      </c>
      <c r="AC34" s="40">
        <v>4</v>
      </c>
      <c r="AD34" s="41">
        <v>3</v>
      </c>
      <c r="AE34" s="22">
        <f t="shared" si="10"/>
        <v>7</v>
      </c>
      <c r="AF34" s="40">
        <v>5</v>
      </c>
      <c r="AG34" s="41">
        <v>4</v>
      </c>
      <c r="AH34" s="52">
        <f t="shared" si="11"/>
        <v>9</v>
      </c>
      <c r="AI34" s="40">
        <v>3</v>
      </c>
      <c r="AJ34" s="41">
        <v>3</v>
      </c>
      <c r="AK34" s="53">
        <f t="shared" si="12"/>
        <v>6</v>
      </c>
      <c r="AL34" s="40">
        <v>5</v>
      </c>
      <c r="AM34" s="41">
        <v>4</v>
      </c>
      <c r="AN34" s="52">
        <f t="shared" si="13"/>
        <v>9</v>
      </c>
      <c r="AO34" s="40">
        <v>4</v>
      </c>
      <c r="AP34" s="41">
        <v>12</v>
      </c>
      <c r="AQ34" s="53">
        <f t="shared" si="14"/>
        <v>16</v>
      </c>
      <c r="AR34" s="40">
        <v>8</v>
      </c>
      <c r="AS34" s="41">
        <v>11</v>
      </c>
      <c r="AT34" s="52">
        <f t="shared" si="15"/>
        <v>19</v>
      </c>
      <c r="AU34" s="40">
        <v>19</v>
      </c>
      <c r="AV34" s="41">
        <v>15</v>
      </c>
      <c r="AW34" s="53">
        <f t="shared" si="16"/>
        <v>34</v>
      </c>
      <c r="AX34" s="45">
        <f ca="1" t="shared" si="19"/>
        <v>49</v>
      </c>
      <c r="AY34" s="19">
        <f ca="1" t="shared" si="19"/>
        <v>56</v>
      </c>
      <c r="AZ34" s="52">
        <f t="shared" si="18"/>
        <v>105</v>
      </c>
      <c r="BB34" s="48"/>
      <c r="BC34" s="49"/>
    </row>
    <row r="35" spans="1:55" ht="15" customHeight="1">
      <c r="A35" s="20" t="s">
        <v>44</v>
      </c>
      <c r="B35" s="42">
        <v>0</v>
      </c>
      <c r="C35" s="43">
        <v>0</v>
      </c>
      <c r="D35" s="21">
        <f t="shared" si="1"/>
        <v>0</v>
      </c>
      <c r="E35" s="42">
        <v>0</v>
      </c>
      <c r="F35" s="43">
        <v>0</v>
      </c>
      <c r="G35" s="22">
        <f t="shared" si="2"/>
        <v>0</v>
      </c>
      <c r="H35" s="42">
        <v>0</v>
      </c>
      <c r="I35" s="43">
        <v>0</v>
      </c>
      <c r="J35" s="52">
        <f t="shared" si="3"/>
        <v>0</v>
      </c>
      <c r="K35" s="42">
        <v>1</v>
      </c>
      <c r="L35" s="43">
        <v>0</v>
      </c>
      <c r="M35" s="53">
        <f t="shared" si="4"/>
        <v>1</v>
      </c>
      <c r="N35" s="42">
        <v>0</v>
      </c>
      <c r="O35" s="43">
        <v>0</v>
      </c>
      <c r="P35" s="52">
        <f t="shared" si="5"/>
        <v>0</v>
      </c>
      <c r="Q35" s="42">
        <v>0</v>
      </c>
      <c r="R35" s="43">
        <v>0</v>
      </c>
      <c r="S35" s="53">
        <f t="shared" si="6"/>
        <v>0</v>
      </c>
      <c r="T35" s="42">
        <v>1</v>
      </c>
      <c r="U35" s="43">
        <v>1</v>
      </c>
      <c r="V35" s="52">
        <f t="shared" si="7"/>
        <v>2</v>
      </c>
      <c r="W35" s="42">
        <v>0</v>
      </c>
      <c r="X35" s="43">
        <v>0</v>
      </c>
      <c r="Y35" s="53">
        <f t="shared" si="8"/>
        <v>0</v>
      </c>
      <c r="Z35" s="42">
        <v>2</v>
      </c>
      <c r="AA35" s="43">
        <v>2</v>
      </c>
      <c r="AB35" s="21">
        <f t="shared" si="9"/>
        <v>4</v>
      </c>
      <c r="AC35" s="42">
        <v>2</v>
      </c>
      <c r="AD35" s="43">
        <v>2</v>
      </c>
      <c r="AE35" s="22">
        <f t="shared" si="10"/>
        <v>4</v>
      </c>
      <c r="AF35" s="42">
        <v>1</v>
      </c>
      <c r="AG35" s="43">
        <v>2</v>
      </c>
      <c r="AH35" s="52">
        <f t="shared" si="11"/>
        <v>3</v>
      </c>
      <c r="AI35" s="42">
        <v>1</v>
      </c>
      <c r="AJ35" s="43">
        <v>1</v>
      </c>
      <c r="AK35" s="53">
        <f t="shared" si="12"/>
        <v>2</v>
      </c>
      <c r="AL35" s="42">
        <v>3</v>
      </c>
      <c r="AM35" s="43">
        <v>3</v>
      </c>
      <c r="AN35" s="52">
        <f t="shared" si="13"/>
        <v>6</v>
      </c>
      <c r="AO35" s="42">
        <v>1</v>
      </c>
      <c r="AP35" s="43">
        <v>3</v>
      </c>
      <c r="AQ35" s="53">
        <f t="shared" si="14"/>
        <v>4</v>
      </c>
      <c r="AR35" s="42">
        <v>7</v>
      </c>
      <c r="AS35" s="43">
        <v>9</v>
      </c>
      <c r="AT35" s="52">
        <f t="shared" si="15"/>
        <v>16</v>
      </c>
      <c r="AU35" s="42">
        <v>6</v>
      </c>
      <c r="AV35" s="43">
        <v>9</v>
      </c>
      <c r="AW35" s="53">
        <f t="shared" si="16"/>
        <v>15</v>
      </c>
      <c r="AX35" s="45">
        <f ca="1" t="shared" si="19"/>
        <v>25</v>
      </c>
      <c r="AY35" s="19">
        <f ca="1" t="shared" si="19"/>
        <v>32</v>
      </c>
      <c r="AZ35" s="52">
        <f t="shared" si="18"/>
        <v>57</v>
      </c>
      <c r="BC35" s="55"/>
    </row>
    <row r="36" spans="1:55" ht="15" customHeight="1">
      <c r="A36" s="20" t="s">
        <v>45</v>
      </c>
      <c r="B36" s="40">
        <v>0</v>
      </c>
      <c r="C36" s="41">
        <v>0</v>
      </c>
      <c r="D36" s="21">
        <f t="shared" si="1"/>
        <v>0</v>
      </c>
      <c r="E36" s="40">
        <v>0</v>
      </c>
      <c r="F36" s="41">
        <v>0</v>
      </c>
      <c r="G36" s="22">
        <f t="shared" si="2"/>
        <v>0</v>
      </c>
      <c r="H36" s="40">
        <v>0</v>
      </c>
      <c r="I36" s="41">
        <v>0</v>
      </c>
      <c r="J36" s="52">
        <f t="shared" si="3"/>
        <v>0</v>
      </c>
      <c r="K36" s="40">
        <v>0</v>
      </c>
      <c r="L36" s="41">
        <v>0</v>
      </c>
      <c r="M36" s="53">
        <f t="shared" si="4"/>
        <v>0</v>
      </c>
      <c r="N36" s="40">
        <v>1</v>
      </c>
      <c r="O36" s="41">
        <v>1</v>
      </c>
      <c r="P36" s="52">
        <f t="shared" si="5"/>
        <v>2</v>
      </c>
      <c r="Q36" s="40">
        <v>0</v>
      </c>
      <c r="R36" s="41">
        <v>0</v>
      </c>
      <c r="S36" s="53">
        <f t="shared" si="6"/>
        <v>0</v>
      </c>
      <c r="T36" s="40">
        <v>0</v>
      </c>
      <c r="U36" s="41">
        <v>0</v>
      </c>
      <c r="V36" s="52">
        <f t="shared" si="7"/>
        <v>0</v>
      </c>
      <c r="W36" s="40">
        <v>0</v>
      </c>
      <c r="X36" s="41">
        <v>0</v>
      </c>
      <c r="Y36" s="53">
        <f t="shared" si="8"/>
        <v>0</v>
      </c>
      <c r="Z36" s="40">
        <v>1</v>
      </c>
      <c r="AA36" s="41">
        <v>0</v>
      </c>
      <c r="AB36" s="21">
        <f t="shared" si="9"/>
        <v>1</v>
      </c>
      <c r="AC36" s="40">
        <v>6</v>
      </c>
      <c r="AD36" s="41">
        <v>5</v>
      </c>
      <c r="AE36" s="22">
        <f t="shared" si="10"/>
        <v>11</v>
      </c>
      <c r="AF36" s="40">
        <v>6</v>
      </c>
      <c r="AG36" s="41">
        <v>2</v>
      </c>
      <c r="AH36" s="52">
        <f t="shared" si="11"/>
        <v>8</v>
      </c>
      <c r="AI36" s="40">
        <v>3</v>
      </c>
      <c r="AJ36" s="41">
        <v>6</v>
      </c>
      <c r="AK36" s="53">
        <f t="shared" si="12"/>
        <v>9</v>
      </c>
      <c r="AL36" s="40">
        <v>4</v>
      </c>
      <c r="AM36" s="41">
        <v>2</v>
      </c>
      <c r="AN36" s="52">
        <f t="shared" si="13"/>
        <v>6</v>
      </c>
      <c r="AO36" s="40">
        <v>4</v>
      </c>
      <c r="AP36" s="41">
        <v>8</v>
      </c>
      <c r="AQ36" s="53">
        <f t="shared" si="14"/>
        <v>12</v>
      </c>
      <c r="AR36" s="40">
        <v>9</v>
      </c>
      <c r="AS36" s="41">
        <v>12</v>
      </c>
      <c r="AT36" s="52">
        <f t="shared" si="15"/>
        <v>21</v>
      </c>
      <c r="AU36" s="40">
        <v>10</v>
      </c>
      <c r="AV36" s="41">
        <v>21</v>
      </c>
      <c r="AW36" s="53">
        <f t="shared" si="16"/>
        <v>31</v>
      </c>
      <c r="AX36" s="45">
        <f ca="1" t="shared" si="19"/>
        <v>44</v>
      </c>
      <c r="AY36" s="19">
        <f ca="1" t="shared" si="19"/>
        <v>57</v>
      </c>
      <c r="AZ36" s="52">
        <f t="shared" si="18"/>
        <v>101</v>
      </c>
      <c r="BC36" s="55"/>
    </row>
    <row r="37" spans="1:55" ht="15" customHeight="1">
      <c r="A37" s="20" t="s">
        <v>46</v>
      </c>
      <c r="B37" s="42">
        <v>0</v>
      </c>
      <c r="C37" s="43">
        <v>2</v>
      </c>
      <c r="D37" s="21">
        <f t="shared" si="1"/>
        <v>2</v>
      </c>
      <c r="E37" s="42">
        <v>1</v>
      </c>
      <c r="F37" s="43">
        <v>1</v>
      </c>
      <c r="G37" s="22">
        <f t="shared" si="2"/>
        <v>2</v>
      </c>
      <c r="H37" s="42">
        <v>0</v>
      </c>
      <c r="I37" s="43">
        <v>0</v>
      </c>
      <c r="J37" s="52">
        <f t="shared" si="3"/>
        <v>0</v>
      </c>
      <c r="K37" s="42">
        <v>0</v>
      </c>
      <c r="L37" s="43">
        <v>0</v>
      </c>
      <c r="M37" s="53">
        <f t="shared" si="4"/>
        <v>0</v>
      </c>
      <c r="N37" s="42">
        <v>1</v>
      </c>
      <c r="O37" s="43">
        <v>0</v>
      </c>
      <c r="P37" s="52">
        <f t="shared" si="5"/>
        <v>1</v>
      </c>
      <c r="Q37" s="42">
        <v>1</v>
      </c>
      <c r="R37" s="43">
        <v>0</v>
      </c>
      <c r="S37" s="53">
        <f t="shared" si="6"/>
        <v>1</v>
      </c>
      <c r="T37" s="42">
        <v>0</v>
      </c>
      <c r="U37" s="43">
        <v>1</v>
      </c>
      <c r="V37" s="52">
        <f t="shared" si="7"/>
        <v>1</v>
      </c>
      <c r="W37" s="42">
        <v>1</v>
      </c>
      <c r="X37" s="43">
        <v>0</v>
      </c>
      <c r="Y37" s="53">
        <f t="shared" si="8"/>
        <v>1</v>
      </c>
      <c r="Z37" s="42">
        <v>3</v>
      </c>
      <c r="AA37" s="43">
        <v>7</v>
      </c>
      <c r="AB37" s="21">
        <f t="shared" si="9"/>
        <v>10</v>
      </c>
      <c r="AC37" s="42">
        <v>7</v>
      </c>
      <c r="AD37" s="43">
        <v>4</v>
      </c>
      <c r="AE37" s="22">
        <f t="shared" si="10"/>
        <v>11</v>
      </c>
      <c r="AF37" s="42">
        <v>7</v>
      </c>
      <c r="AG37" s="43">
        <v>13</v>
      </c>
      <c r="AH37" s="52">
        <f t="shared" si="11"/>
        <v>20</v>
      </c>
      <c r="AI37" s="42">
        <v>4</v>
      </c>
      <c r="AJ37" s="43">
        <v>3</v>
      </c>
      <c r="AK37" s="53">
        <f t="shared" si="12"/>
        <v>7</v>
      </c>
      <c r="AL37" s="42">
        <v>8</v>
      </c>
      <c r="AM37" s="43">
        <v>11</v>
      </c>
      <c r="AN37" s="52">
        <f t="shared" si="13"/>
        <v>19</v>
      </c>
      <c r="AO37" s="42">
        <v>6</v>
      </c>
      <c r="AP37" s="43">
        <v>13</v>
      </c>
      <c r="AQ37" s="53">
        <f t="shared" si="14"/>
        <v>19</v>
      </c>
      <c r="AR37" s="42">
        <v>13</v>
      </c>
      <c r="AS37" s="43">
        <v>19</v>
      </c>
      <c r="AT37" s="52">
        <f t="shared" si="15"/>
        <v>32</v>
      </c>
      <c r="AU37" s="42">
        <v>23</v>
      </c>
      <c r="AV37" s="43">
        <v>23</v>
      </c>
      <c r="AW37" s="53">
        <f t="shared" si="16"/>
        <v>46</v>
      </c>
      <c r="AX37" s="45">
        <f ca="1" t="shared" si="19"/>
        <v>75</v>
      </c>
      <c r="AY37" s="19">
        <f ca="1" t="shared" si="19"/>
        <v>97</v>
      </c>
      <c r="AZ37" s="52">
        <f t="shared" si="18"/>
        <v>172</v>
      </c>
      <c r="BC37" s="55"/>
    </row>
    <row r="38" spans="1:55" ht="15" customHeight="1">
      <c r="A38" s="20" t="s">
        <v>47</v>
      </c>
      <c r="B38" s="40">
        <v>0</v>
      </c>
      <c r="C38" s="41">
        <v>0</v>
      </c>
      <c r="D38" s="21">
        <f t="shared" si="1"/>
        <v>0</v>
      </c>
      <c r="E38" s="40">
        <v>0</v>
      </c>
      <c r="F38" s="41">
        <v>0</v>
      </c>
      <c r="G38" s="22">
        <f t="shared" si="2"/>
        <v>0</v>
      </c>
      <c r="H38" s="40">
        <v>0</v>
      </c>
      <c r="I38" s="41">
        <v>0</v>
      </c>
      <c r="J38" s="52">
        <f t="shared" si="3"/>
        <v>0</v>
      </c>
      <c r="K38" s="40">
        <v>0</v>
      </c>
      <c r="L38" s="41">
        <v>1</v>
      </c>
      <c r="M38" s="53">
        <f t="shared" si="4"/>
        <v>1</v>
      </c>
      <c r="N38" s="40">
        <v>0</v>
      </c>
      <c r="O38" s="41">
        <v>0</v>
      </c>
      <c r="P38" s="52">
        <f t="shared" si="5"/>
        <v>0</v>
      </c>
      <c r="Q38" s="40">
        <v>1</v>
      </c>
      <c r="R38" s="41">
        <v>2</v>
      </c>
      <c r="S38" s="53">
        <f t="shared" si="6"/>
        <v>3</v>
      </c>
      <c r="T38" s="40">
        <v>0</v>
      </c>
      <c r="U38" s="41">
        <v>1</v>
      </c>
      <c r="V38" s="52">
        <f t="shared" si="7"/>
        <v>1</v>
      </c>
      <c r="W38" s="40">
        <v>2</v>
      </c>
      <c r="X38" s="41">
        <v>0</v>
      </c>
      <c r="Y38" s="53">
        <f t="shared" si="8"/>
        <v>2</v>
      </c>
      <c r="Z38" s="40">
        <v>2</v>
      </c>
      <c r="AA38" s="41">
        <v>2</v>
      </c>
      <c r="AB38" s="21">
        <f t="shared" si="9"/>
        <v>4</v>
      </c>
      <c r="AC38" s="40">
        <v>4</v>
      </c>
      <c r="AD38" s="41">
        <v>4</v>
      </c>
      <c r="AE38" s="22">
        <f t="shared" si="10"/>
        <v>8</v>
      </c>
      <c r="AF38" s="40">
        <v>2</v>
      </c>
      <c r="AG38" s="41">
        <v>1</v>
      </c>
      <c r="AH38" s="52">
        <f t="shared" si="11"/>
        <v>3</v>
      </c>
      <c r="AI38" s="40">
        <v>5</v>
      </c>
      <c r="AJ38" s="41">
        <v>3</v>
      </c>
      <c r="AK38" s="53">
        <f t="shared" si="12"/>
        <v>8</v>
      </c>
      <c r="AL38" s="40">
        <v>3</v>
      </c>
      <c r="AM38" s="41">
        <v>3</v>
      </c>
      <c r="AN38" s="52">
        <f t="shared" si="13"/>
        <v>6</v>
      </c>
      <c r="AO38" s="40">
        <v>1</v>
      </c>
      <c r="AP38" s="41">
        <v>0</v>
      </c>
      <c r="AQ38" s="53">
        <f t="shared" si="14"/>
        <v>1</v>
      </c>
      <c r="AR38" s="40">
        <v>5</v>
      </c>
      <c r="AS38" s="41">
        <v>12</v>
      </c>
      <c r="AT38" s="52">
        <f t="shared" si="15"/>
        <v>17</v>
      </c>
      <c r="AU38" s="40">
        <v>9</v>
      </c>
      <c r="AV38" s="41">
        <v>9</v>
      </c>
      <c r="AW38" s="53">
        <f t="shared" si="16"/>
        <v>18</v>
      </c>
      <c r="AX38" s="45">
        <f ca="1" t="shared" si="19"/>
        <v>34</v>
      </c>
      <c r="AY38" s="19">
        <f ca="1" t="shared" si="19"/>
        <v>38</v>
      </c>
      <c r="AZ38" s="52">
        <f t="shared" si="18"/>
        <v>72</v>
      </c>
      <c r="BC38" s="55"/>
    </row>
    <row r="39" spans="1:55" ht="15" customHeight="1">
      <c r="A39" s="20" t="s">
        <v>48</v>
      </c>
      <c r="B39" s="42">
        <v>0</v>
      </c>
      <c r="C39" s="43">
        <v>0</v>
      </c>
      <c r="D39" s="21">
        <f t="shared" si="1"/>
        <v>0</v>
      </c>
      <c r="E39" s="42">
        <v>0</v>
      </c>
      <c r="F39" s="43">
        <v>1</v>
      </c>
      <c r="G39" s="22">
        <f t="shared" si="2"/>
        <v>1</v>
      </c>
      <c r="H39" s="42">
        <v>0</v>
      </c>
      <c r="I39" s="43">
        <v>0</v>
      </c>
      <c r="J39" s="52">
        <f t="shared" si="3"/>
        <v>0</v>
      </c>
      <c r="K39" s="42">
        <v>0</v>
      </c>
      <c r="L39" s="43">
        <v>0</v>
      </c>
      <c r="M39" s="53">
        <f t="shared" si="4"/>
        <v>0</v>
      </c>
      <c r="N39" s="42">
        <v>0</v>
      </c>
      <c r="O39" s="43">
        <v>0</v>
      </c>
      <c r="P39" s="52">
        <f t="shared" si="5"/>
        <v>0</v>
      </c>
      <c r="Q39" s="42">
        <v>0</v>
      </c>
      <c r="R39" s="43">
        <v>0</v>
      </c>
      <c r="S39" s="53">
        <f t="shared" si="6"/>
        <v>0</v>
      </c>
      <c r="T39" s="42">
        <v>0</v>
      </c>
      <c r="U39" s="43">
        <v>0</v>
      </c>
      <c r="V39" s="52">
        <f t="shared" si="7"/>
        <v>0</v>
      </c>
      <c r="W39" s="42">
        <v>0</v>
      </c>
      <c r="X39" s="43">
        <v>0</v>
      </c>
      <c r="Y39" s="53">
        <f t="shared" si="8"/>
        <v>0</v>
      </c>
      <c r="Z39" s="42">
        <v>4</v>
      </c>
      <c r="AA39" s="43">
        <v>0</v>
      </c>
      <c r="AB39" s="21">
        <f t="shared" si="9"/>
        <v>4</v>
      </c>
      <c r="AC39" s="42">
        <v>1</v>
      </c>
      <c r="AD39" s="43">
        <v>2</v>
      </c>
      <c r="AE39" s="22">
        <f t="shared" si="10"/>
        <v>3</v>
      </c>
      <c r="AF39" s="42">
        <v>0</v>
      </c>
      <c r="AG39" s="43">
        <v>1</v>
      </c>
      <c r="AH39" s="52">
        <f t="shared" si="11"/>
        <v>1</v>
      </c>
      <c r="AI39" s="42">
        <v>0</v>
      </c>
      <c r="AJ39" s="43">
        <v>1</v>
      </c>
      <c r="AK39" s="53">
        <f t="shared" si="12"/>
        <v>1</v>
      </c>
      <c r="AL39" s="42">
        <v>2</v>
      </c>
      <c r="AM39" s="43">
        <v>3</v>
      </c>
      <c r="AN39" s="52">
        <f t="shared" si="13"/>
        <v>5</v>
      </c>
      <c r="AO39" s="42">
        <v>0</v>
      </c>
      <c r="AP39" s="43">
        <v>1</v>
      </c>
      <c r="AQ39" s="53">
        <f t="shared" si="14"/>
        <v>1</v>
      </c>
      <c r="AR39" s="42">
        <v>3</v>
      </c>
      <c r="AS39" s="43">
        <v>4</v>
      </c>
      <c r="AT39" s="52">
        <f t="shared" si="15"/>
        <v>7</v>
      </c>
      <c r="AU39" s="42">
        <v>0</v>
      </c>
      <c r="AV39" s="43">
        <v>2</v>
      </c>
      <c r="AW39" s="53">
        <f t="shared" si="16"/>
        <v>2</v>
      </c>
      <c r="AX39" s="45">
        <f ca="1" t="shared" si="19"/>
        <v>10</v>
      </c>
      <c r="AY39" s="19">
        <f ca="1" t="shared" si="19"/>
        <v>15</v>
      </c>
      <c r="AZ39" s="52">
        <f t="shared" si="18"/>
        <v>25</v>
      </c>
      <c r="BC39" s="55"/>
    </row>
    <row r="40" spans="1:55" ht="15" customHeight="1">
      <c r="A40" s="20" t="s">
        <v>49</v>
      </c>
      <c r="B40" s="40">
        <v>1</v>
      </c>
      <c r="C40" s="41">
        <v>1</v>
      </c>
      <c r="D40" s="21">
        <f t="shared" si="1"/>
        <v>2</v>
      </c>
      <c r="E40" s="40">
        <v>0</v>
      </c>
      <c r="F40" s="41">
        <v>0</v>
      </c>
      <c r="G40" s="22">
        <f t="shared" si="2"/>
        <v>0</v>
      </c>
      <c r="H40" s="40">
        <v>0</v>
      </c>
      <c r="I40" s="41">
        <v>0</v>
      </c>
      <c r="J40" s="52">
        <f t="shared" si="3"/>
        <v>0</v>
      </c>
      <c r="K40" s="40">
        <v>0</v>
      </c>
      <c r="L40" s="41">
        <v>0</v>
      </c>
      <c r="M40" s="53">
        <f t="shared" si="4"/>
        <v>0</v>
      </c>
      <c r="N40" s="40">
        <v>1</v>
      </c>
      <c r="O40" s="41">
        <v>0</v>
      </c>
      <c r="P40" s="52">
        <f t="shared" si="5"/>
        <v>1</v>
      </c>
      <c r="Q40" s="40">
        <v>0</v>
      </c>
      <c r="R40" s="41">
        <v>0</v>
      </c>
      <c r="S40" s="53">
        <f t="shared" si="6"/>
        <v>0</v>
      </c>
      <c r="T40" s="40">
        <v>1</v>
      </c>
      <c r="U40" s="41">
        <v>0</v>
      </c>
      <c r="V40" s="52">
        <f t="shared" si="7"/>
        <v>1</v>
      </c>
      <c r="W40" s="40">
        <v>0</v>
      </c>
      <c r="X40" s="41">
        <v>1</v>
      </c>
      <c r="Y40" s="53">
        <f t="shared" si="8"/>
        <v>1</v>
      </c>
      <c r="Z40" s="40">
        <v>2</v>
      </c>
      <c r="AA40" s="41">
        <v>3</v>
      </c>
      <c r="AB40" s="21">
        <f t="shared" si="9"/>
        <v>5</v>
      </c>
      <c r="AC40" s="40">
        <v>4</v>
      </c>
      <c r="AD40" s="41">
        <v>4</v>
      </c>
      <c r="AE40" s="22">
        <f t="shared" si="10"/>
        <v>8</v>
      </c>
      <c r="AF40" s="40">
        <v>6</v>
      </c>
      <c r="AG40" s="41">
        <v>5</v>
      </c>
      <c r="AH40" s="52">
        <f t="shared" si="11"/>
        <v>11</v>
      </c>
      <c r="AI40" s="40">
        <v>5</v>
      </c>
      <c r="AJ40" s="41">
        <v>5</v>
      </c>
      <c r="AK40" s="53">
        <f t="shared" si="12"/>
        <v>10</v>
      </c>
      <c r="AL40" s="40">
        <v>6</v>
      </c>
      <c r="AM40" s="41">
        <v>4</v>
      </c>
      <c r="AN40" s="52">
        <f t="shared" si="13"/>
        <v>10</v>
      </c>
      <c r="AO40" s="40">
        <v>10</v>
      </c>
      <c r="AP40" s="41">
        <v>10</v>
      </c>
      <c r="AQ40" s="53">
        <f t="shared" si="14"/>
        <v>20</v>
      </c>
      <c r="AR40" s="40">
        <v>16</v>
      </c>
      <c r="AS40" s="41">
        <v>13</v>
      </c>
      <c r="AT40" s="52">
        <f t="shared" si="15"/>
        <v>29</v>
      </c>
      <c r="AU40" s="40">
        <v>13</v>
      </c>
      <c r="AV40" s="41">
        <v>21</v>
      </c>
      <c r="AW40" s="53">
        <f t="shared" si="16"/>
        <v>34</v>
      </c>
      <c r="AX40" s="45">
        <f ca="1" t="shared" si="19"/>
        <v>65</v>
      </c>
      <c r="AY40" s="19">
        <f ca="1" t="shared" si="19"/>
        <v>67</v>
      </c>
      <c r="AZ40" s="52">
        <f t="shared" si="18"/>
        <v>132</v>
      </c>
      <c r="BC40" s="55"/>
    </row>
    <row r="41" spans="1:55" ht="15" customHeight="1">
      <c r="A41" s="20" t="s">
        <v>50</v>
      </c>
      <c r="B41" s="42">
        <v>0</v>
      </c>
      <c r="C41" s="43">
        <v>0</v>
      </c>
      <c r="D41" s="21">
        <f t="shared" si="1"/>
        <v>0</v>
      </c>
      <c r="E41" s="42">
        <v>0</v>
      </c>
      <c r="F41" s="43">
        <v>0</v>
      </c>
      <c r="G41" s="22">
        <f t="shared" si="2"/>
        <v>0</v>
      </c>
      <c r="H41" s="42">
        <v>1</v>
      </c>
      <c r="I41" s="43">
        <v>0</v>
      </c>
      <c r="J41" s="52">
        <f t="shared" si="3"/>
        <v>1</v>
      </c>
      <c r="K41" s="42">
        <v>0</v>
      </c>
      <c r="L41" s="43">
        <v>0</v>
      </c>
      <c r="M41" s="53">
        <f t="shared" si="4"/>
        <v>0</v>
      </c>
      <c r="N41" s="42">
        <v>1</v>
      </c>
      <c r="O41" s="43">
        <v>1</v>
      </c>
      <c r="P41" s="52">
        <f t="shared" si="5"/>
        <v>2</v>
      </c>
      <c r="Q41" s="42">
        <v>0</v>
      </c>
      <c r="R41" s="43">
        <v>0</v>
      </c>
      <c r="S41" s="53">
        <f t="shared" si="6"/>
        <v>0</v>
      </c>
      <c r="T41" s="42">
        <v>0</v>
      </c>
      <c r="U41" s="43">
        <v>0</v>
      </c>
      <c r="V41" s="52">
        <f t="shared" si="7"/>
        <v>0</v>
      </c>
      <c r="W41" s="42">
        <v>0</v>
      </c>
      <c r="X41" s="43">
        <v>0</v>
      </c>
      <c r="Y41" s="53">
        <f t="shared" si="8"/>
        <v>0</v>
      </c>
      <c r="Z41" s="42">
        <v>2</v>
      </c>
      <c r="AA41" s="43">
        <v>0</v>
      </c>
      <c r="AB41" s="21">
        <f t="shared" si="9"/>
        <v>2</v>
      </c>
      <c r="AC41" s="42">
        <v>1</v>
      </c>
      <c r="AD41" s="43">
        <v>3</v>
      </c>
      <c r="AE41" s="22">
        <f t="shared" si="10"/>
        <v>4</v>
      </c>
      <c r="AF41" s="42">
        <v>3</v>
      </c>
      <c r="AG41" s="43">
        <v>2</v>
      </c>
      <c r="AH41" s="52">
        <f t="shared" si="11"/>
        <v>5</v>
      </c>
      <c r="AI41" s="42">
        <v>0</v>
      </c>
      <c r="AJ41" s="43">
        <v>0</v>
      </c>
      <c r="AK41" s="53">
        <f t="shared" si="12"/>
        <v>0</v>
      </c>
      <c r="AL41" s="42">
        <v>8</v>
      </c>
      <c r="AM41" s="43">
        <v>4</v>
      </c>
      <c r="AN41" s="52">
        <f t="shared" si="13"/>
        <v>12</v>
      </c>
      <c r="AO41" s="42">
        <v>1</v>
      </c>
      <c r="AP41" s="43">
        <v>5</v>
      </c>
      <c r="AQ41" s="53">
        <f t="shared" si="14"/>
        <v>6</v>
      </c>
      <c r="AR41" s="42">
        <v>5</v>
      </c>
      <c r="AS41" s="43">
        <v>8</v>
      </c>
      <c r="AT41" s="52">
        <f t="shared" si="15"/>
        <v>13</v>
      </c>
      <c r="AU41" s="42">
        <v>7</v>
      </c>
      <c r="AV41" s="43">
        <v>8</v>
      </c>
      <c r="AW41" s="53">
        <f t="shared" si="16"/>
        <v>15</v>
      </c>
      <c r="AX41" s="45">
        <f ca="1" t="shared" si="19"/>
        <v>29</v>
      </c>
      <c r="AY41" s="19">
        <f ca="1" t="shared" si="19"/>
        <v>31</v>
      </c>
      <c r="AZ41" s="52">
        <f t="shared" si="18"/>
        <v>60</v>
      </c>
      <c r="BC41" s="55"/>
    </row>
    <row r="42" spans="1:55" ht="15" customHeight="1">
      <c r="A42" s="20" t="s">
        <v>51</v>
      </c>
      <c r="B42" s="40">
        <v>0</v>
      </c>
      <c r="C42" s="41">
        <v>0</v>
      </c>
      <c r="D42" s="21">
        <f t="shared" si="1"/>
        <v>0</v>
      </c>
      <c r="E42" s="40">
        <v>0</v>
      </c>
      <c r="F42" s="41">
        <v>0</v>
      </c>
      <c r="G42" s="22">
        <f t="shared" si="2"/>
        <v>0</v>
      </c>
      <c r="H42" s="40">
        <v>0</v>
      </c>
      <c r="I42" s="41">
        <v>0</v>
      </c>
      <c r="J42" s="52">
        <f t="shared" si="3"/>
        <v>0</v>
      </c>
      <c r="K42" s="40">
        <v>0</v>
      </c>
      <c r="L42" s="41">
        <v>0</v>
      </c>
      <c r="M42" s="53">
        <f t="shared" si="4"/>
        <v>0</v>
      </c>
      <c r="N42" s="40">
        <v>0</v>
      </c>
      <c r="O42" s="41">
        <v>2</v>
      </c>
      <c r="P42" s="52">
        <f t="shared" si="5"/>
        <v>2</v>
      </c>
      <c r="Q42" s="40">
        <v>0</v>
      </c>
      <c r="R42" s="41">
        <v>0</v>
      </c>
      <c r="S42" s="53">
        <f t="shared" si="6"/>
        <v>0</v>
      </c>
      <c r="T42" s="40">
        <v>0</v>
      </c>
      <c r="U42" s="41">
        <v>0</v>
      </c>
      <c r="V42" s="52">
        <f t="shared" si="7"/>
        <v>0</v>
      </c>
      <c r="W42" s="40">
        <v>1</v>
      </c>
      <c r="X42" s="41">
        <v>0</v>
      </c>
      <c r="Y42" s="53">
        <f t="shared" si="8"/>
        <v>1</v>
      </c>
      <c r="Z42" s="40">
        <v>4</v>
      </c>
      <c r="AA42" s="41">
        <v>3</v>
      </c>
      <c r="AB42" s="21">
        <f t="shared" si="9"/>
        <v>7</v>
      </c>
      <c r="AC42" s="40">
        <v>3</v>
      </c>
      <c r="AD42" s="41">
        <v>9</v>
      </c>
      <c r="AE42" s="22">
        <f t="shared" si="10"/>
        <v>12</v>
      </c>
      <c r="AF42" s="40">
        <v>7</v>
      </c>
      <c r="AG42" s="41">
        <v>10</v>
      </c>
      <c r="AH42" s="52">
        <f t="shared" si="11"/>
        <v>17</v>
      </c>
      <c r="AI42" s="40">
        <v>6</v>
      </c>
      <c r="AJ42" s="41">
        <v>4</v>
      </c>
      <c r="AK42" s="53">
        <f t="shared" si="12"/>
        <v>10</v>
      </c>
      <c r="AL42" s="40">
        <v>4</v>
      </c>
      <c r="AM42" s="41">
        <v>9</v>
      </c>
      <c r="AN42" s="52">
        <f t="shared" si="13"/>
        <v>13</v>
      </c>
      <c r="AO42" s="40">
        <v>7</v>
      </c>
      <c r="AP42" s="41">
        <v>10</v>
      </c>
      <c r="AQ42" s="53">
        <f t="shared" si="14"/>
        <v>17</v>
      </c>
      <c r="AR42" s="40">
        <v>9</v>
      </c>
      <c r="AS42" s="41">
        <v>22</v>
      </c>
      <c r="AT42" s="52">
        <f t="shared" si="15"/>
        <v>31</v>
      </c>
      <c r="AU42" s="40">
        <v>15</v>
      </c>
      <c r="AV42" s="41">
        <v>32</v>
      </c>
      <c r="AW42" s="53">
        <f t="shared" si="16"/>
        <v>47</v>
      </c>
      <c r="AX42" s="45">
        <f ca="1" t="shared" si="19"/>
        <v>56</v>
      </c>
      <c r="AY42" s="19">
        <f ca="1" t="shared" si="19"/>
        <v>101</v>
      </c>
      <c r="AZ42" s="52">
        <f t="shared" si="18"/>
        <v>157</v>
      </c>
      <c r="BC42" s="55"/>
    </row>
    <row r="43" spans="1:55" ht="15" customHeight="1">
      <c r="A43" s="20" t="s">
        <v>52</v>
      </c>
      <c r="B43" s="42">
        <v>0</v>
      </c>
      <c r="C43" s="43">
        <v>0</v>
      </c>
      <c r="D43" s="21">
        <f t="shared" si="1"/>
        <v>0</v>
      </c>
      <c r="E43" s="42">
        <v>0</v>
      </c>
      <c r="F43" s="43">
        <v>1</v>
      </c>
      <c r="G43" s="22">
        <f t="shared" si="2"/>
        <v>1</v>
      </c>
      <c r="H43" s="42">
        <v>0</v>
      </c>
      <c r="I43" s="43">
        <v>0</v>
      </c>
      <c r="J43" s="52">
        <f t="shared" si="3"/>
        <v>0</v>
      </c>
      <c r="K43" s="42">
        <v>0</v>
      </c>
      <c r="L43" s="43">
        <v>0</v>
      </c>
      <c r="M43" s="53">
        <f t="shared" si="4"/>
        <v>0</v>
      </c>
      <c r="N43" s="42">
        <v>0</v>
      </c>
      <c r="O43" s="43">
        <v>2</v>
      </c>
      <c r="P43" s="52">
        <f t="shared" si="5"/>
        <v>2</v>
      </c>
      <c r="Q43" s="42">
        <v>0</v>
      </c>
      <c r="R43" s="43">
        <v>0</v>
      </c>
      <c r="S43" s="53">
        <f t="shared" si="6"/>
        <v>0</v>
      </c>
      <c r="T43" s="42">
        <v>0</v>
      </c>
      <c r="U43" s="43">
        <v>0</v>
      </c>
      <c r="V43" s="52">
        <f t="shared" si="7"/>
        <v>0</v>
      </c>
      <c r="W43" s="42">
        <v>0</v>
      </c>
      <c r="X43" s="43">
        <v>0</v>
      </c>
      <c r="Y43" s="53">
        <f t="shared" si="8"/>
        <v>0</v>
      </c>
      <c r="Z43" s="42">
        <v>5</v>
      </c>
      <c r="AA43" s="43">
        <v>4</v>
      </c>
      <c r="AB43" s="21">
        <f t="shared" si="9"/>
        <v>9</v>
      </c>
      <c r="AC43" s="42">
        <v>3</v>
      </c>
      <c r="AD43" s="43">
        <v>4</v>
      </c>
      <c r="AE43" s="22">
        <f t="shared" si="10"/>
        <v>7</v>
      </c>
      <c r="AF43" s="42">
        <v>5</v>
      </c>
      <c r="AG43" s="43">
        <v>6</v>
      </c>
      <c r="AH43" s="52">
        <f t="shared" si="11"/>
        <v>11</v>
      </c>
      <c r="AI43" s="42">
        <v>1</v>
      </c>
      <c r="AJ43" s="43">
        <v>8</v>
      </c>
      <c r="AK43" s="53">
        <f t="shared" si="12"/>
        <v>9</v>
      </c>
      <c r="AL43" s="42">
        <v>6</v>
      </c>
      <c r="AM43" s="43">
        <v>7</v>
      </c>
      <c r="AN43" s="52">
        <f t="shared" si="13"/>
        <v>13</v>
      </c>
      <c r="AO43" s="42">
        <v>6</v>
      </c>
      <c r="AP43" s="43">
        <v>8</v>
      </c>
      <c r="AQ43" s="53">
        <f t="shared" si="14"/>
        <v>14</v>
      </c>
      <c r="AR43" s="42">
        <v>5</v>
      </c>
      <c r="AS43" s="43">
        <v>8</v>
      </c>
      <c r="AT43" s="52">
        <f t="shared" si="15"/>
        <v>13</v>
      </c>
      <c r="AU43" s="42">
        <v>12</v>
      </c>
      <c r="AV43" s="43">
        <v>15</v>
      </c>
      <c r="AW43" s="53">
        <f t="shared" si="16"/>
        <v>27</v>
      </c>
      <c r="AX43" s="45">
        <f ca="1" t="shared" si="19"/>
        <v>43</v>
      </c>
      <c r="AY43" s="19">
        <f ca="1" t="shared" si="19"/>
        <v>63</v>
      </c>
      <c r="AZ43" s="52">
        <f t="shared" si="18"/>
        <v>106</v>
      </c>
      <c r="BC43" s="55"/>
    </row>
    <row r="44" spans="1:55" ht="15" customHeight="1">
      <c r="A44" s="20" t="s">
        <v>53</v>
      </c>
      <c r="B44" s="40">
        <v>0</v>
      </c>
      <c r="C44" s="41">
        <v>0</v>
      </c>
      <c r="D44" s="21">
        <f t="shared" si="1"/>
        <v>0</v>
      </c>
      <c r="E44" s="40">
        <v>0</v>
      </c>
      <c r="F44" s="41">
        <v>0</v>
      </c>
      <c r="G44" s="22">
        <f t="shared" si="2"/>
        <v>0</v>
      </c>
      <c r="H44" s="40">
        <v>0</v>
      </c>
      <c r="I44" s="41">
        <v>0</v>
      </c>
      <c r="J44" s="52">
        <f t="shared" si="3"/>
        <v>0</v>
      </c>
      <c r="K44" s="40">
        <v>0</v>
      </c>
      <c r="L44" s="41">
        <v>0</v>
      </c>
      <c r="M44" s="53">
        <f t="shared" si="4"/>
        <v>0</v>
      </c>
      <c r="N44" s="40">
        <v>0</v>
      </c>
      <c r="O44" s="41">
        <v>0</v>
      </c>
      <c r="P44" s="52">
        <f t="shared" si="5"/>
        <v>0</v>
      </c>
      <c r="Q44" s="40">
        <v>0</v>
      </c>
      <c r="R44" s="41">
        <v>0</v>
      </c>
      <c r="S44" s="53">
        <f t="shared" si="6"/>
        <v>0</v>
      </c>
      <c r="T44" s="40">
        <v>0</v>
      </c>
      <c r="U44" s="41">
        <v>0</v>
      </c>
      <c r="V44" s="52">
        <f t="shared" si="7"/>
        <v>0</v>
      </c>
      <c r="W44" s="40">
        <v>0</v>
      </c>
      <c r="X44" s="41">
        <v>0</v>
      </c>
      <c r="Y44" s="53">
        <f t="shared" si="8"/>
        <v>0</v>
      </c>
      <c r="Z44" s="40">
        <v>0</v>
      </c>
      <c r="AA44" s="41">
        <v>2</v>
      </c>
      <c r="AB44" s="21">
        <f t="shared" si="9"/>
        <v>2</v>
      </c>
      <c r="AC44" s="40">
        <v>1</v>
      </c>
      <c r="AD44" s="41">
        <v>1</v>
      </c>
      <c r="AE44" s="22">
        <f t="shared" si="10"/>
        <v>2</v>
      </c>
      <c r="AF44" s="40">
        <v>1</v>
      </c>
      <c r="AG44" s="41">
        <v>4</v>
      </c>
      <c r="AH44" s="52">
        <f t="shared" si="11"/>
        <v>5</v>
      </c>
      <c r="AI44" s="40">
        <v>1</v>
      </c>
      <c r="AJ44" s="41">
        <v>4</v>
      </c>
      <c r="AK44" s="53">
        <f t="shared" si="12"/>
        <v>5</v>
      </c>
      <c r="AL44" s="40">
        <v>5</v>
      </c>
      <c r="AM44" s="41">
        <v>4</v>
      </c>
      <c r="AN44" s="52">
        <f t="shared" si="13"/>
        <v>9</v>
      </c>
      <c r="AO44" s="40">
        <v>4</v>
      </c>
      <c r="AP44" s="41">
        <v>7</v>
      </c>
      <c r="AQ44" s="53">
        <f t="shared" si="14"/>
        <v>11</v>
      </c>
      <c r="AR44" s="40">
        <v>7</v>
      </c>
      <c r="AS44" s="41">
        <v>5</v>
      </c>
      <c r="AT44" s="52">
        <f t="shared" si="15"/>
        <v>12</v>
      </c>
      <c r="AU44" s="40">
        <v>4</v>
      </c>
      <c r="AV44" s="41">
        <v>8</v>
      </c>
      <c r="AW44" s="53">
        <f t="shared" si="16"/>
        <v>12</v>
      </c>
      <c r="AX44" s="45">
        <f aca="true" ca="1" t="shared" si="20" ref="AX44:AY50">SUMIF(OFFSET($B$3,,,1,($AY$2-$B$2+1)*3),AX$3,$B44:$AW44)</f>
        <v>23</v>
      </c>
      <c r="AY44" s="19">
        <f ca="1" t="shared" si="20"/>
        <v>35</v>
      </c>
      <c r="AZ44" s="52">
        <f t="shared" si="18"/>
        <v>58</v>
      </c>
      <c r="BC44" s="55"/>
    </row>
    <row r="45" spans="1:55" ht="15" customHeight="1">
      <c r="A45" s="20" t="s">
        <v>54</v>
      </c>
      <c r="B45" s="42">
        <v>0</v>
      </c>
      <c r="C45" s="43">
        <v>0</v>
      </c>
      <c r="D45" s="21">
        <f t="shared" si="1"/>
        <v>0</v>
      </c>
      <c r="E45" s="42">
        <v>0</v>
      </c>
      <c r="F45" s="43">
        <v>0</v>
      </c>
      <c r="G45" s="22">
        <f t="shared" si="2"/>
        <v>0</v>
      </c>
      <c r="H45" s="42">
        <v>1</v>
      </c>
      <c r="I45" s="43">
        <v>3</v>
      </c>
      <c r="J45" s="52">
        <f t="shared" si="3"/>
        <v>4</v>
      </c>
      <c r="K45" s="42">
        <v>0</v>
      </c>
      <c r="L45" s="43">
        <v>0</v>
      </c>
      <c r="M45" s="53">
        <f t="shared" si="4"/>
        <v>0</v>
      </c>
      <c r="N45" s="42">
        <v>0</v>
      </c>
      <c r="O45" s="43">
        <v>0</v>
      </c>
      <c r="P45" s="52">
        <f t="shared" si="5"/>
        <v>0</v>
      </c>
      <c r="Q45" s="42">
        <v>0</v>
      </c>
      <c r="R45" s="43">
        <v>0</v>
      </c>
      <c r="S45" s="53">
        <f t="shared" si="6"/>
        <v>0</v>
      </c>
      <c r="T45" s="42">
        <v>0</v>
      </c>
      <c r="U45" s="43">
        <v>0</v>
      </c>
      <c r="V45" s="52">
        <f t="shared" si="7"/>
        <v>0</v>
      </c>
      <c r="W45" s="42">
        <v>0</v>
      </c>
      <c r="X45" s="43">
        <v>0</v>
      </c>
      <c r="Y45" s="53">
        <f t="shared" si="8"/>
        <v>0</v>
      </c>
      <c r="Z45" s="42">
        <v>1</v>
      </c>
      <c r="AA45" s="43">
        <v>0</v>
      </c>
      <c r="AB45" s="21">
        <f t="shared" si="9"/>
        <v>1</v>
      </c>
      <c r="AC45" s="42">
        <v>1</v>
      </c>
      <c r="AD45" s="43">
        <v>1</v>
      </c>
      <c r="AE45" s="22">
        <f t="shared" si="10"/>
        <v>2</v>
      </c>
      <c r="AF45" s="42">
        <v>0</v>
      </c>
      <c r="AG45" s="43">
        <v>2</v>
      </c>
      <c r="AH45" s="52">
        <f t="shared" si="11"/>
        <v>2</v>
      </c>
      <c r="AI45" s="42">
        <v>1</v>
      </c>
      <c r="AJ45" s="43">
        <v>0</v>
      </c>
      <c r="AK45" s="53">
        <f t="shared" si="12"/>
        <v>1</v>
      </c>
      <c r="AL45" s="42">
        <v>1</v>
      </c>
      <c r="AM45" s="43">
        <v>2</v>
      </c>
      <c r="AN45" s="52">
        <f t="shared" si="13"/>
        <v>3</v>
      </c>
      <c r="AO45" s="42">
        <v>1</v>
      </c>
      <c r="AP45" s="43">
        <v>2</v>
      </c>
      <c r="AQ45" s="53">
        <f t="shared" si="14"/>
        <v>3</v>
      </c>
      <c r="AR45" s="42">
        <v>3</v>
      </c>
      <c r="AS45" s="43">
        <v>0</v>
      </c>
      <c r="AT45" s="52">
        <f t="shared" si="15"/>
        <v>3</v>
      </c>
      <c r="AU45" s="42">
        <v>4</v>
      </c>
      <c r="AV45" s="43">
        <v>10</v>
      </c>
      <c r="AW45" s="53">
        <f t="shared" si="16"/>
        <v>14</v>
      </c>
      <c r="AX45" s="45">
        <f ca="1" t="shared" si="20"/>
        <v>13</v>
      </c>
      <c r="AY45" s="19">
        <f ca="1" t="shared" si="20"/>
        <v>20</v>
      </c>
      <c r="AZ45" s="52">
        <f t="shared" si="18"/>
        <v>33</v>
      </c>
      <c r="BC45" s="55"/>
    </row>
    <row r="46" spans="1:55" ht="15" customHeight="1">
      <c r="A46" s="20" t="s">
        <v>55</v>
      </c>
      <c r="B46" s="40">
        <v>0</v>
      </c>
      <c r="C46" s="41">
        <v>0</v>
      </c>
      <c r="D46" s="21">
        <f t="shared" si="1"/>
        <v>0</v>
      </c>
      <c r="E46" s="40">
        <v>0</v>
      </c>
      <c r="F46" s="41">
        <v>0</v>
      </c>
      <c r="G46" s="22">
        <f t="shared" si="2"/>
        <v>0</v>
      </c>
      <c r="H46" s="40">
        <v>0</v>
      </c>
      <c r="I46" s="41">
        <v>0</v>
      </c>
      <c r="J46" s="52">
        <f t="shared" si="3"/>
        <v>0</v>
      </c>
      <c r="K46" s="40">
        <v>1</v>
      </c>
      <c r="L46" s="41">
        <v>0</v>
      </c>
      <c r="M46" s="53">
        <f t="shared" si="4"/>
        <v>1</v>
      </c>
      <c r="N46" s="40">
        <v>0</v>
      </c>
      <c r="O46" s="41">
        <v>0</v>
      </c>
      <c r="P46" s="52">
        <f t="shared" si="5"/>
        <v>0</v>
      </c>
      <c r="Q46" s="40">
        <v>0</v>
      </c>
      <c r="R46" s="41">
        <v>0</v>
      </c>
      <c r="S46" s="53">
        <f t="shared" si="6"/>
        <v>0</v>
      </c>
      <c r="T46" s="40">
        <v>0</v>
      </c>
      <c r="U46" s="41">
        <v>0</v>
      </c>
      <c r="V46" s="52">
        <f t="shared" si="7"/>
        <v>0</v>
      </c>
      <c r="W46" s="40">
        <v>0</v>
      </c>
      <c r="X46" s="41">
        <v>0</v>
      </c>
      <c r="Y46" s="53">
        <f t="shared" si="8"/>
        <v>0</v>
      </c>
      <c r="Z46" s="40">
        <v>0</v>
      </c>
      <c r="AA46" s="41">
        <v>1</v>
      </c>
      <c r="AB46" s="21">
        <f t="shared" si="9"/>
        <v>1</v>
      </c>
      <c r="AC46" s="40">
        <v>3</v>
      </c>
      <c r="AD46" s="41">
        <v>0</v>
      </c>
      <c r="AE46" s="22">
        <f t="shared" si="10"/>
        <v>3</v>
      </c>
      <c r="AF46" s="40">
        <v>2</v>
      </c>
      <c r="AG46" s="41">
        <v>2</v>
      </c>
      <c r="AH46" s="52">
        <f t="shared" si="11"/>
        <v>4</v>
      </c>
      <c r="AI46" s="40">
        <v>2</v>
      </c>
      <c r="AJ46" s="41">
        <v>1</v>
      </c>
      <c r="AK46" s="53">
        <f t="shared" si="12"/>
        <v>3</v>
      </c>
      <c r="AL46" s="40">
        <v>40</v>
      </c>
      <c r="AM46" s="41">
        <v>26</v>
      </c>
      <c r="AN46" s="52">
        <f t="shared" si="13"/>
        <v>66</v>
      </c>
      <c r="AO46" s="40">
        <v>8</v>
      </c>
      <c r="AP46" s="41">
        <v>10</v>
      </c>
      <c r="AQ46" s="53">
        <f t="shared" si="14"/>
        <v>18</v>
      </c>
      <c r="AR46" s="40">
        <v>9</v>
      </c>
      <c r="AS46" s="41">
        <v>10</v>
      </c>
      <c r="AT46" s="52">
        <f t="shared" si="15"/>
        <v>19</v>
      </c>
      <c r="AU46" s="40">
        <v>7</v>
      </c>
      <c r="AV46" s="41">
        <v>10</v>
      </c>
      <c r="AW46" s="53">
        <f t="shared" si="16"/>
        <v>17</v>
      </c>
      <c r="AX46" s="45">
        <f ca="1" t="shared" si="20"/>
        <v>72</v>
      </c>
      <c r="AY46" s="19">
        <f ca="1" t="shared" si="20"/>
        <v>60</v>
      </c>
      <c r="AZ46" s="52">
        <f t="shared" si="18"/>
        <v>132</v>
      </c>
      <c r="BC46" s="55"/>
    </row>
    <row r="47" spans="1:55" ht="15" customHeight="1">
      <c r="A47" s="20" t="s">
        <v>56</v>
      </c>
      <c r="B47" s="42">
        <v>0</v>
      </c>
      <c r="C47" s="43">
        <v>0</v>
      </c>
      <c r="D47" s="21">
        <f t="shared" si="1"/>
        <v>0</v>
      </c>
      <c r="E47" s="42">
        <v>0</v>
      </c>
      <c r="F47" s="43">
        <v>0</v>
      </c>
      <c r="G47" s="22">
        <f t="shared" si="2"/>
        <v>0</v>
      </c>
      <c r="H47" s="42">
        <v>0</v>
      </c>
      <c r="I47" s="43">
        <v>0</v>
      </c>
      <c r="J47" s="52">
        <f t="shared" si="3"/>
        <v>0</v>
      </c>
      <c r="K47" s="42">
        <v>0</v>
      </c>
      <c r="L47" s="43">
        <v>0</v>
      </c>
      <c r="M47" s="53">
        <f t="shared" si="4"/>
        <v>0</v>
      </c>
      <c r="N47" s="42">
        <v>0</v>
      </c>
      <c r="O47" s="43">
        <v>0</v>
      </c>
      <c r="P47" s="52">
        <f t="shared" si="5"/>
        <v>0</v>
      </c>
      <c r="Q47" s="42">
        <v>1</v>
      </c>
      <c r="R47" s="43">
        <v>0</v>
      </c>
      <c r="S47" s="53">
        <f t="shared" si="6"/>
        <v>1</v>
      </c>
      <c r="T47" s="42">
        <v>0</v>
      </c>
      <c r="U47" s="43">
        <v>0</v>
      </c>
      <c r="V47" s="52">
        <f t="shared" si="7"/>
        <v>0</v>
      </c>
      <c r="W47" s="42">
        <v>0</v>
      </c>
      <c r="X47" s="43">
        <v>0</v>
      </c>
      <c r="Y47" s="53">
        <f t="shared" si="8"/>
        <v>0</v>
      </c>
      <c r="Z47" s="42">
        <v>1</v>
      </c>
      <c r="AA47" s="43">
        <v>1</v>
      </c>
      <c r="AB47" s="21">
        <f t="shared" si="9"/>
        <v>2</v>
      </c>
      <c r="AC47" s="42">
        <v>0</v>
      </c>
      <c r="AD47" s="43">
        <v>0</v>
      </c>
      <c r="AE47" s="22">
        <f t="shared" si="10"/>
        <v>0</v>
      </c>
      <c r="AF47" s="42">
        <v>3</v>
      </c>
      <c r="AG47" s="43">
        <v>1</v>
      </c>
      <c r="AH47" s="52">
        <f t="shared" si="11"/>
        <v>4</v>
      </c>
      <c r="AI47" s="42">
        <v>1</v>
      </c>
      <c r="AJ47" s="43">
        <v>5</v>
      </c>
      <c r="AK47" s="53">
        <f t="shared" si="12"/>
        <v>6</v>
      </c>
      <c r="AL47" s="42">
        <v>9</v>
      </c>
      <c r="AM47" s="43">
        <v>5</v>
      </c>
      <c r="AN47" s="52">
        <f t="shared" si="13"/>
        <v>14</v>
      </c>
      <c r="AO47" s="42">
        <v>2</v>
      </c>
      <c r="AP47" s="43">
        <v>5</v>
      </c>
      <c r="AQ47" s="53">
        <f t="shared" si="14"/>
        <v>7</v>
      </c>
      <c r="AR47" s="42">
        <v>8</v>
      </c>
      <c r="AS47" s="43">
        <v>6</v>
      </c>
      <c r="AT47" s="52">
        <f t="shared" si="15"/>
        <v>14</v>
      </c>
      <c r="AU47" s="42">
        <v>4</v>
      </c>
      <c r="AV47" s="43">
        <v>13</v>
      </c>
      <c r="AW47" s="53">
        <f t="shared" si="16"/>
        <v>17</v>
      </c>
      <c r="AX47" s="45">
        <f ca="1" t="shared" si="20"/>
        <v>29</v>
      </c>
      <c r="AY47" s="19">
        <f ca="1" t="shared" si="20"/>
        <v>36</v>
      </c>
      <c r="AZ47" s="52">
        <f t="shared" si="18"/>
        <v>65</v>
      </c>
      <c r="BC47" s="55"/>
    </row>
    <row r="48" spans="1:55" ht="15" customHeight="1">
      <c r="A48" s="20" t="s">
        <v>57</v>
      </c>
      <c r="B48" s="40">
        <v>0</v>
      </c>
      <c r="C48" s="41">
        <v>0</v>
      </c>
      <c r="D48" s="21">
        <f t="shared" si="1"/>
        <v>0</v>
      </c>
      <c r="E48" s="40">
        <v>1</v>
      </c>
      <c r="F48" s="41">
        <v>0</v>
      </c>
      <c r="G48" s="22">
        <f t="shared" si="2"/>
        <v>1</v>
      </c>
      <c r="H48" s="40">
        <v>0</v>
      </c>
      <c r="I48" s="41">
        <v>0</v>
      </c>
      <c r="J48" s="52">
        <f t="shared" si="3"/>
        <v>0</v>
      </c>
      <c r="K48" s="40">
        <v>0</v>
      </c>
      <c r="L48" s="41">
        <v>2</v>
      </c>
      <c r="M48" s="53">
        <f t="shared" si="4"/>
        <v>2</v>
      </c>
      <c r="N48" s="40">
        <v>0</v>
      </c>
      <c r="O48" s="41">
        <v>0</v>
      </c>
      <c r="P48" s="52">
        <f t="shared" si="5"/>
        <v>0</v>
      </c>
      <c r="Q48" s="40">
        <v>0</v>
      </c>
      <c r="R48" s="41">
        <v>0</v>
      </c>
      <c r="S48" s="53">
        <f t="shared" si="6"/>
        <v>0</v>
      </c>
      <c r="T48" s="40">
        <v>0</v>
      </c>
      <c r="U48" s="41">
        <v>0</v>
      </c>
      <c r="V48" s="52">
        <f t="shared" si="7"/>
        <v>0</v>
      </c>
      <c r="W48" s="40">
        <v>2</v>
      </c>
      <c r="X48" s="41">
        <v>0</v>
      </c>
      <c r="Y48" s="53">
        <f t="shared" si="8"/>
        <v>2</v>
      </c>
      <c r="Z48" s="40">
        <v>6</v>
      </c>
      <c r="AA48" s="41">
        <v>2</v>
      </c>
      <c r="AB48" s="21">
        <f t="shared" si="9"/>
        <v>8</v>
      </c>
      <c r="AC48" s="40">
        <v>7</v>
      </c>
      <c r="AD48" s="41">
        <v>4</v>
      </c>
      <c r="AE48" s="22">
        <f t="shared" si="10"/>
        <v>11</v>
      </c>
      <c r="AF48" s="40">
        <v>5</v>
      </c>
      <c r="AG48" s="41">
        <v>5</v>
      </c>
      <c r="AH48" s="52">
        <f t="shared" si="11"/>
        <v>10</v>
      </c>
      <c r="AI48" s="40">
        <v>6</v>
      </c>
      <c r="AJ48" s="41">
        <v>4</v>
      </c>
      <c r="AK48" s="53">
        <f t="shared" si="12"/>
        <v>10</v>
      </c>
      <c r="AL48" s="40">
        <v>8</v>
      </c>
      <c r="AM48" s="41">
        <v>9</v>
      </c>
      <c r="AN48" s="52">
        <f t="shared" si="13"/>
        <v>17</v>
      </c>
      <c r="AO48" s="40">
        <v>12</v>
      </c>
      <c r="AP48" s="41">
        <v>19</v>
      </c>
      <c r="AQ48" s="53">
        <f t="shared" si="14"/>
        <v>31</v>
      </c>
      <c r="AR48" s="40">
        <v>18</v>
      </c>
      <c r="AS48" s="41">
        <v>21</v>
      </c>
      <c r="AT48" s="52">
        <f t="shared" si="15"/>
        <v>39</v>
      </c>
      <c r="AU48" s="40">
        <v>18</v>
      </c>
      <c r="AV48" s="41">
        <v>26</v>
      </c>
      <c r="AW48" s="53">
        <f t="shared" si="16"/>
        <v>44</v>
      </c>
      <c r="AX48" s="45">
        <f ca="1" t="shared" si="20"/>
        <v>83</v>
      </c>
      <c r="AY48" s="19">
        <f ca="1" t="shared" si="20"/>
        <v>92</v>
      </c>
      <c r="AZ48" s="52">
        <f t="shared" si="18"/>
        <v>175</v>
      </c>
      <c r="BC48" s="55"/>
    </row>
    <row r="49" spans="1:55" ht="15" customHeight="1">
      <c r="A49" s="20" t="s">
        <v>58</v>
      </c>
      <c r="B49" s="42">
        <v>0</v>
      </c>
      <c r="C49" s="43">
        <v>0</v>
      </c>
      <c r="D49" s="21">
        <f t="shared" si="1"/>
        <v>0</v>
      </c>
      <c r="E49" s="42">
        <v>0</v>
      </c>
      <c r="F49" s="43">
        <v>0</v>
      </c>
      <c r="G49" s="22">
        <f t="shared" si="2"/>
        <v>0</v>
      </c>
      <c r="H49" s="42">
        <v>0</v>
      </c>
      <c r="I49" s="43">
        <v>0</v>
      </c>
      <c r="J49" s="52">
        <f t="shared" si="3"/>
        <v>0</v>
      </c>
      <c r="K49" s="42">
        <v>0</v>
      </c>
      <c r="L49" s="43">
        <v>3</v>
      </c>
      <c r="M49" s="53">
        <f t="shared" si="4"/>
        <v>3</v>
      </c>
      <c r="N49" s="42">
        <v>2</v>
      </c>
      <c r="O49" s="43">
        <v>1</v>
      </c>
      <c r="P49" s="52">
        <f t="shared" si="5"/>
        <v>3</v>
      </c>
      <c r="Q49" s="42">
        <v>2</v>
      </c>
      <c r="R49" s="43">
        <v>2</v>
      </c>
      <c r="S49" s="53">
        <f t="shared" si="6"/>
        <v>4</v>
      </c>
      <c r="T49" s="42">
        <v>0</v>
      </c>
      <c r="U49" s="43">
        <v>0</v>
      </c>
      <c r="V49" s="52">
        <f t="shared" si="7"/>
        <v>0</v>
      </c>
      <c r="W49" s="42">
        <v>2</v>
      </c>
      <c r="X49" s="43">
        <v>0</v>
      </c>
      <c r="Y49" s="53">
        <f t="shared" si="8"/>
        <v>2</v>
      </c>
      <c r="Z49" s="42">
        <v>0</v>
      </c>
      <c r="AA49" s="43">
        <v>0</v>
      </c>
      <c r="AB49" s="21">
        <f t="shared" si="9"/>
        <v>0</v>
      </c>
      <c r="AC49" s="42">
        <v>5</v>
      </c>
      <c r="AD49" s="43">
        <v>5</v>
      </c>
      <c r="AE49" s="22">
        <f t="shared" si="10"/>
        <v>10</v>
      </c>
      <c r="AF49" s="42">
        <v>4</v>
      </c>
      <c r="AG49" s="43">
        <v>3</v>
      </c>
      <c r="AH49" s="52">
        <f t="shared" si="11"/>
        <v>7</v>
      </c>
      <c r="AI49" s="42">
        <v>4</v>
      </c>
      <c r="AJ49" s="43">
        <v>3</v>
      </c>
      <c r="AK49" s="53">
        <f t="shared" si="12"/>
        <v>7</v>
      </c>
      <c r="AL49" s="42">
        <v>3</v>
      </c>
      <c r="AM49" s="43">
        <v>6</v>
      </c>
      <c r="AN49" s="52">
        <f t="shared" si="13"/>
        <v>9</v>
      </c>
      <c r="AO49" s="42">
        <v>7</v>
      </c>
      <c r="AP49" s="43">
        <v>6</v>
      </c>
      <c r="AQ49" s="53">
        <f t="shared" si="14"/>
        <v>13</v>
      </c>
      <c r="AR49" s="42">
        <v>10</v>
      </c>
      <c r="AS49" s="43">
        <v>6</v>
      </c>
      <c r="AT49" s="52">
        <f t="shared" si="15"/>
        <v>16</v>
      </c>
      <c r="AU49" s="42">
        <v>9</v>
      </c>
      <c r="AV49" s="43">
        <v>15</v>
      </c>
      <c r="AW49" s="53">
        <f t="shared" si="16"/>
        <v>24</v>
      </c>
      <c r="AX49" s="45">
        <f ca="1" t="shared" si="20"/>
        <v>48</v>
      </c>
      <c r="AY49" s="19">
        <f ca="1" t="shared" si="20"/>
        <v>50</v>
      </c>
      <c r="AZ49" s="52">
        <f t="shared" si="18"/>
        <v>98</v>
      </c>
      <c r="BC49" s="55"/>
    </row>
    <row r="50" spans="1:55" ht="15" customHeight="1" thickBot="1">
      <c r="A50" s="23" t="s">
        <v>59</v>
      </c>
      <c r="B50" s="40">
        <v>0</v>
      </c>
      <c r="C50" s="41">
        <v>0</v>
      </c>
      <c r="D50" s="24">
        <f t="shared" si="1"/>
        <v>0</v>
      </c>
      <c r="E50" s="40">
        <v>0</v>
      </c>
      <c r="F50" s="41">
        <v>0</v>
      </c>
      <c r="G50" s="25">
        <f t="shared" si="2"/>
        <v>0</v>
      </c>
      <c r="H50" s="40">
        <v>0</v>
      </c>
      <c r="I50" s="41">
        <v>0</v>
      </c>
      <c r="J50" s="56">
        <f t="shared" si="3"/>
        <v>0</v>
      </c>
      <c r="K50" s="40">
        <v>0</v>
      </c>
      <c r="L50" s="41">
        <v>0</v>
      </c>
      <c r="M50" s="57">
        <f t="shared" si="4"/>
        <v>0</v>
      </c>
      <c r="N50" s="40">
        <v>0</v>
      </c>
      <c r="O50" s="41">
        <v>0</v>
      </c>
      <c r="P50" s="56">
        <f t="shared" si="5"/>
        <v>0</v>
      </c>
      <c r="Q50" s="40">
        <v>0</v>
      </c>
      <c r="R50" s="41">
        <v>0</v>
      </c>
      <c r="S50" s="57">
        <f t="shared" si="6"/>
        <v>0</v>
      </c>
      <c r="T50" s="40">
        <v>0</v>
      </c>
      <c r="U50" s="41">
        <v>0</v>
      </c>
      <c r="V50" s="56">
        <f t="shared" si="7"/>
        <v>0</v>
      </c>
      <c r="W50" s="40">
        <v>0</v>
      </c>
      <c r="X50" s="41">
        <v>0</v>
      </c>
      <c r="Y50" s="57">
        <f t="shared" si="8"/>
        <v>0</v>
      </c>
      <c r="Z50" s="40">
        <v>1</v>
      </c>
      <c r="AA50" s="41">
        <v>1</v>
      </c>
      <c r="AB50" s="24">
        <f t="shared" si="9"/>
        <v>2</v>
      </c>
      <c r="AC50" s="40">
        <v>1</v>
      </c>
      <c r="AD50" s="41">
        <v>1</v>
      </c>
      <c r="AE50" s="25">
        <f t="shared" si="10"/>
        <v>2</v>
      </c>
      <c r="AF50" s="40">
        <v>3</v>
      </c>
      <c r="AG50" s="41">
        <v>2</v>
      </c>
      <c r="AH50" s="56">
        <f t="shared" si="11"/>
        <v>5</v>
      </c>
      <c r="AI50" s="40">
        <v>0</v>
      </c>
      <c r="AJ50" s="41">
        <v>1</v>
      </c>
      <c r="AK50" s="57">
        <f t="shared" si="12"/>
        <v>1</v>
      </c>
      <c r="AL50" s="40">
        <v>4</v>
      </c>
      <c r="AM50" s="41">
        <v>1</v>
      </c>
      <c r="AN50" s="56">
        <f t="shared" si="13"/>
        <v>5</v>
      </c>
      <c r="AO50" s="40">
        <v>3</v>
      </c>
      <c r="AP50" s="41">
        <v>1</v>
      </c>
      <c r="AQ50" s="57">
        <f t="shared" si="14"/>
        <v>4</v>
      </c>
      <c r="AR50" s="40">
        <v>4</v>
      </c>
      <c r="AS50" s="41">
        <v>7</v>
      </c>
      <c r="AT50" s="56">
        <f t="shared" si="15"/>
        <v>11</v>
      </c>
      <c r="AU50" s="40">
        <v>8</v>
      </c>
      <c r="AV50" s="41">
        <v>14</v>
      </c>
      <c r="AW50" s="57">
        <f t="shared" si="16"/>
        <v>22</v>
      </c>
      <c r="AX50" s="45">
        <f ca="1" t="shared" si="20"/>
        <v>24</v>
      </c>
      <c r="AY50" s="47">
        <f ca="1" t="shared" si="20"/>
        <v>28</v>
      </c>
      <c r="AZ50" s="56">
        <f t="shared" si="18"/>
        <v>52</v>
      </c>
      <c r="BC50" s="55"/>
    </row>
    <row r="51" spans="1:55" ht="15" customHeight="1" thickBot="1">
      <c r="A51" s="26" t="s">
        <v>8</v>
      </c>
      <c r="B51" s="27">
        <f aca="true" t="shared" si="21" ref="B51:AG51">SUM(B4:B50)</f>
        <v>19</v>
      </c>
      <c r="C51" s="28">
        <f t="shared" si="21"/>
        <v>24</v>
      </c>
      <c r="D51" s="29">
        <f t="shared" si="21"/>
        <v>43</v>
      </c>
      <c r="E51" s="27">
        <f t="shared" si="21"/>
        <v>15</v>
      </c>
      <c r="F51" s="28">
        <f t="shared" si="21"/>
        <v>17</v>
      </c>
      <c r="G51" s="29">
        <f t="shared" si="21"/>
        <v>32</v>
      </c>
      <c r="H51" s="58">
        <f t="shared" si="21"/>
        <v>26</v>
      </c>
      <c r="I51" s="59">
        <f t="shared" si="21"/>
        <v>21</v>
      </c>
      <c r="J51" s="60">
        <f t="shared" si="21"/>
        <v>47</v>
      </c>
      <c r="K51" s="58">
        <f t="shared" si="21"/>
        <v>40</v>
      </c>
      <c r="L51" s="59">
        <f t="shared" si="21"/>
        <v>53</v>
      </c>
      <c r="M51" s="60">
        <f t="shared" si="21"/>
        <v>93</v>
      </c>
      <c r="N51" s="58">
        <f t="shared" si="21"/>
        <v>37</v>
      </c>
      <c r="O51" s="59">
        <f t="shared" si="21"/>
        <v>59</v>
      </c>
      <c r="P51" s="60">
        <f t="shared" si="21"/>
        <v>96</v>
      </c>
      <c r="Q51" s="58">
        <f t="shared" si="21"/>
        <v>44</v>
      </c>
      <c r="R51" s="59">
        <f t="shared" si="21"/>
        <v>45</v>
      </c>
      <c r="S51" s="60">
        <f t="shared" si="21"/>
        <v>89</v>
      </c>
      <c r="T51" s="58">
        <f t="shared" si="21"/>
        <v>42</v>
      </c>
      <c r="U51" s="59">
        <f t="shared" si="21"/>
        <v>65</v>
      </c>
      <c r="V51" s="60">
        <f t="shared" si="21"/>
        <v>107</v>
      </c>
      <c r="W51" s="58">
        <f t="shared" si="21"/>
        <v>48</v>
      </c>
      <c r="X51" s="59">
        <f t="shared" si="21"/>
        <v>46</v>
      </c>
      <c r="Y51" s="60">
        <f t="shared" si="21"/>
        <v>94</v>
      </c>
      <c r="Z51" s="27">
        <f t="shared" si="21"/>
        <v>86</v>
      </c>
      <c r="AA51" s="28">
        <f t="shared" si="21"/>
        <v>89</v>
      </c>
      <c r="AB51" s="29">
        <f t="shared" si="21"/>
        <v>175</v>
      </c>
      <c r="AC51" s="27">
        <f t="shared" si="21"/>
        <v>121</v>
      </c>
      <c r="AD51" s="28">
        <f t="shared" si="21"/>
        <v>138</v>
      </c>
      <c r="AE51" s="29">
        <f t="shared" si="21"/>
        <v>259</v>
      </c>
      <c r="AF51" s="58">
        <f t="shared" si="21"/>
        <v>161</v>
      </c>
      <c r="AG51" s="59">
        <f t="shared" si="21"/>
        <v>206</v>
      </c>
      <c r="AH51" s="60">
        <f aca="true" t="shared" si="22" ref="AH51:AZ51">SUM(AH4:AH50)</f>
        <v>367</v>
      </c>
      <c r="AI51" s="58">
        <f t="shared" si="22"/>
        <v>146</v>
      </c>
      <c r="AJ51" s="59">
        <f t="shared" si="22"/>
        <v>231</v>
      </c>
      <c r="AK51" s="60">
        <f t="shared" si="22"/>
        <v>377</v>
      </c>
      <c r="AL51" s="58">
        <f t="shared" si="22"/>
        <v>244</v>
      </c>
      <c r="AM51" s="59">
        <f t="shared" si="22"/>
        <v>237</v>
      </c>
      <c r="AN51" s="60">
        <f t="shared" si="22"/>
        <v>481</v>
      </c>
      <c r="AO51" s="58">
        <f t="shared" si="22"/>
        <v>207</v>
      </c>
      <c r="AP51" s="59">
        <f t="shared" si="22"/>
        <v>312</v>
      </c>
      <c r="AQ51" s="60">
        <f t="shared" si="22"/>
        <v>519</v>
      </c>
      <c r="AR51" s="58">
        <f t="shared" si="22"/>
        <v>404</v>
      </c>
      <c r="AS51" s="59">
        <f t="shared" si="22"/>
        <v>530</v>
      </c>
      <c r="AT51" s="60">
        <f t="shared" si="22"/>
        <v>934</v>
      </c>
      <c r="AU51" s="58">
        <f t="shared" si="22"/>
        <v>493</v>
      </c>
      <c r="AV51" s="59">
        <f t="shared" si="22"/>
        <v>688</v>
      </c>
      <c r="AW51" s="60">
        <f t="shared" si="22"/>
        <v>1181</v>
      </c>
      <c r="AX51" s="30">
        <f t="shared" si="22"/>
        <v>2133</v>
      </c>
      <c r="AY51" s="31">
        <f t="shared" si="22"/>
        <v>2761</v>
      </c>
      <c r="AZ51" s="60">
        <f t="shared" si="22"/>
        <v>4894</v>
      </c>
      <c r="BC51" s="54"/>
    </row>
    <row r="52" spans="1:134" ht="18" customHeight="1" thickBot="1">
      <c r="A52" s="32" t="s">
        <v>5</v>
      </c>
      <c r="B52" s="33">
        <f>IF(B51=0,0,B51)</f>
        <v>19</v>
      </c>
      <c r="C52" s="31">
        <f>IF(C51=0,0,C51)</f>
        <v>24</v>
      </c>
      <c r="D52" s="34">
        <f>IF(D51=0,0,D51)</f>
        <v>43</v>
      </c>
      <c r="E52" s="33">
        <f aca="true" t="shared" si="23" ref="E52:AW52">IF(E51=0,0,E51+B52)</f>
        <v>34</v>
      </c>
      <c r="F52" s="31">
        <f t="shared" si="23"/>
        <v>41</v>
      </c>
      <c r="G52" s="34">
        <f t="shared" si="23"/>
        <v>75</v>
      </c>
      <c r="H52" s="33">
        <f t="shared" si="23"/>
        <v>60</v>
      </c>
      <c r="I52" s="31">
        <f t="shared" si="23"/>
        <v>62</v>
      </c>
      <c r="J52" s="34">
        <f t="shared" si="23"/>
        <v>122</v>
      </c>
      <c r="K52" s="33">
        <f t="shared" si="23"/>
        <v>100</v>
      </c>
      <c r="L52" s="31">
        <f t="shared" si="23"/>
        <v>115</v>
      </c>
      <c r="M52" s="34">
        <f t="shared" si="23"/>
        <v>215</v>
      </c>
      <c r="N52" s="33">
        <f t="shared" si="23"/>
        <v>137</v>
      </c>
      <c r="O52" s="31">
        <f t="shared" si="23"/>
        <v>174</v>
      </c>
      <c r="P52" s="34">
        <f t="shared" si="23"/>
        <v>311</v>
      </c>
      <c r="Q52" s="33">
        <f t="shared" si="23"/>
        <v>181</v>
      </c>
      <c r="R52" s="31">
        <f t="shared" si="23"/>
        <v>219</v>
      </c>
      <c r="S52" s="34">
        <f t="shared" si="23"/>
        <v>400</v>
      </c>
      <c r="T52" s="33">
        <f t="shared" si="23"/>
        <v>223</v>
      </c>
      <c r="U52" s="31">
        <f t="shared" si="23"/>
        <v>284</v>
      </c>
      <c r="V52" s="34">
        <f t="shared" si="23"/>
        <v>507</v>
      </c>
      <c r="W52" s="33">
        <f t="shared" si="23"/>
        <v>271</v>
      </c>
      <c r="X52" s="31">
        <f t="shared" si="23"/>
        <v>330</v>
      </c>
      <c r="Y52" s="34">
        <f t="shared" si="23"/>
        <v>601</v>
      </c>
      <c r="Z52" s="33">
        <f t="shared" si="23"/>
        <v>357</v>
      </c>
      <c r="AA52" s="31">
        <f t="shared" si="23"/>
        <v>419</v>
      </c>
      <c r="AB52" s="34">
        <f t="shared" si="23"/>
        <v>776</v>
      </c>
      <c r="AC52" s="33">
        <f t="shared" si="23"/>
        <v>478</v>
      </c>
      <c r="AD52" s="31">
        <f t="shared" si="23"/>
        <v>557</v>
      </c>
      <c r="AE52" s="34">
        <f t="shared" si="23"/>
        <v>1035</v>
      </c>
      <c r="AF52" s="33">
        <f t="shared" si="23"/>
        <v>639</v>
      </c>
      <c r="AG52" s="31">
        <f t="shared" si="23"/>
        <v>763</v>
      </c>
      <c r="AH52" s="34">
        <f t="shared" si="23"/>
        <v>1402</v>
      </c>
      <c r="AI52" s="33">
        <f t="shared" si="23"/>
        <v>785</v>
      </c>
      <c r="AJ52" s="31">
        <f t="shared" si="23"/>
        <v>994</v>
      </c>
      <c r="AK52" s="34">
        <f t="shared" si="23"/>
        <v>1779</v>
      </c>
      <c r="AL52" s="33">
        <f t="shared" si="23"/>
        <v>1029</v>
      </c>
      <c r="AM52" s="31">
        <f t="shared" si="23"/>
        <v>1231</v>
      </c>
      <c r="AN52" s="34">
        <f t="shared" si="23"/>
        <v>2260</v>
      </c>
      <c r="AO52" s="33">
        <f t="shared" si="23"/>
        <v>1236</v>
      </c>
      <c r="AP52" s="31">
        <f t="shared" si="23"/>
        <v>1543</v>
      </c>
      <c r="AQ52" s="34">
        <f t="shared" si="23"/>
        <v>2779</v>
      </c>
      <c r="AR52" s="33">
        <f t="shared" si="23"/>
        <v>1640</v>
      </c>
      <c r="AS52" s="31">
        <f t="shared" si="23"/>
        <v>2073</v>
      </c>
      <c r="AT52" s="34">
        <f t="shared" si="23"/>
        <v>3713</v>
      </c>
      <c r="AU52" s="33">
        <f t="shared" si="23"/>
        <v>2133</v>
      </c>
      <c r="AV52" s="31">
        <f t="shared" si="23"/>
        <v>2761</v>
      </c>
      <c r="AW52" s="34">
        <f t="shared" si="23"/>
        <v>4894</v>
      </c>
      <c r="AX52" s="35" t="str">
        <f>IF(AX51=AX53,"OK","BAD")</f>
        <v>OK</v>
      </c>
      <c r="AY52" s="36" t="str">
        <f>IF(AY51=AY53,"OK","BAD")</f>
        <v>OK</v>
      </c>
      <c r="AZ52" s="37" t="str">
        <f>IF(AZ51=AZ53,"OK","BAD")</f>
        <v>OK</v>
      </c>
      <c r="BA52" s="38"/>
      <c r="BC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</row>
    <row r="53" spans="1:134" s="38" customFormat="1" ht="18" customHeight="1">
      <c r="A53" s="39"/>
      <c r="B53" s="3"/>
      <c r="C53" s="3"/>
      <c r="D53" s="3"/>
      <c r="E53" s="3"/>
      <c r="F53" s="3"/>
      <c r="G53" s="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3"/>
      <c r="AA53" s="3"/>
      <c r="AB53" s="3"/>
      <c r="AC53" s="3"/>
      <c r="AD53" s="3"/>
      <c r="AE53" s="3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>
        <f ca="1">OFFSET(B52,,($AY$2-$BB$1)*3)</f>
        <v>2133</v>
      </c>
      <c r="AY53" s="54">
        <f ca="1">OFFSET(C52,,($AY$2-$BB$1)*3)</f>
        <v>2761</v>
      </c>
      <c r="AZ53" s="54">
        <f ca="1">OFFSET(D52,,($AY$2-$BB$1)*3)</f>
        <v>4894</v>
      </c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</row>
    <row r="54" spans="1:123" ht="13.5">
      <c r="A54" s="39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</row>
    <row r="55" spans="1:52" ht="13.5">
      <c r="A55" s="39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1:52" ht="13.5">
      <c r="A56" s="39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ht="13.5">
      <c r="A57" s="39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8:52" ht="13.5"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8:52" ht="13.5"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8:52" ht="13.5"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8:52" ht="13.5"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8:52" ht="13.5"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8:52" ht="13.5"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8:52" ht="13.5"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8:52" ht="13.5"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8:52" ht="13.5"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8:54" ht="13.5"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B67" s="38"/>
    </row>
    <row r="68" spans="8:52" ht="13.5"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8:52" ht="13.5"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8:52" ht="13.5"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8:52" ht="13.5"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8:52" ht="13.5"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8:52" ht="13.5"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8:52" ht="13.5"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8:52" ht="13.5"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8:52" ht="13.5"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8:52" ht="13.5"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8:52" ht="13.5"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8:52" ht="13.5"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8:52" ht="13.5"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8:52" ht="13.5"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8:52" ht="13.5"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8:52" ht="13.5"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8:52" ht="13.5"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8:52" ht="13.5"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8:52" ht="13.5"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8:52" ht="13.5"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8:52" ht="13.5"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8:52" ht="13.5"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8:52" ht="13.5"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8:52" ht="13.5"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8:52" ht="13.5"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8:52" ht="13.5"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8:52" ht="13.5"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8:52" ht="13.5"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8:52" ht="13.5"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8:52" ht="13.5"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8:52" ht="13.5"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8:52" ht="13.5"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8:52" ht="13.5"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8:52" ht="13.5"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8:52" ht="13.5"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8:52" ht="13.5"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8:52" ht="13.5"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8:52" ht="13.5"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8:52" ht="13.5"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8:52" ht="13.5"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8:52" ht="13.5"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8:52" ht="13.5"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8:52" ht="13.5"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8:52" ht="13.5"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8:52" ht="13.5"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8:52" ht="13.5"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8:52" ht="13.5"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8:52" ht="13.5"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8:52" ht="13.5"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8:52" ht="13.5"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8:52" ht="13.5"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8:52" ht="13.5"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8:52" ht="13.5"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8:52" ht="13.5"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8:52" ht="13.5"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8:52" ht="13.5"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8:52" ht="13.5"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8:52" ht="13.5"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8:52" ht="13.5"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8:52" ht="13.5"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8:52" ht="13.5"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8:52" ht="13.5"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8:52" ht="13.5"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8:52" ht="13.5"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8:52" ht="13.5"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8:52" ht="13.5"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8:52" ht="13.5"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8:52" ht="13.5"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8:52" ht="13.5"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8:52" ht="13.5"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8:52" ht="13.5"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8:52" ht="13.5"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8:52" ht="13.5"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8:52" ht="13.5"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8:52" ht="13.5"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8:52" ht="13.5"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8:52" ht="13.5"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8:52" ht="13.5"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8:52" ht="13.5"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8:52" ht="13.5"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8:52" ht="13.5"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8:52" ht="13.5"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8:52" ht="13.5"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8:52" ht="13.5"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8:52" ht="13.5"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8:52" ht="13.5"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8:52" ht="13.5"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8:52" ht="13.5"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8:52" ht="13.5"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8:52" ht="13.5"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8:52" ht="13.5"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8:52" ht="13.5"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8:52" ht="13.5"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8:52" ht="13.5"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8:52" ht="13.5"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8:52" ht="13.5"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8:52" ht="13.5"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8:52" ht="13.5"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8:52" ht="13.5"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8:52" ht="13.5"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8:52" ht="13.5"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8:52" ht="13.5"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8:52" ht="13.5"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8:52" ht="13.5"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8:52" ht="13.5"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8:52" ht="13.5"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8:52" ht="13.5"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8:52" ht="13.5"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8:52" ht="13.5"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8:52" ht="13.5"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8:52" ht="13.5"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8:52" ht="13.5"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8:52" ht="13.5"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8:52" ht="13.5"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8:52" ht="13.5"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8:52" ht="13.5"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8:52" ht="13.5"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8:52" ht="13.5"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8:52" ht="13.5"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8:52" ht="13.5"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8:52" ht="13.5"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8:52" ht="13.5"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8:52" ht="13.5"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8:52" ht="13.5"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8:52" ht="13.5"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8:52" ht="13.5"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8:52" ht="13.5"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8:52" ht="13.5"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8:52" ht="13.5"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8:52" ht="13.5"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8:52" ht="13.5"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8:52" ht="13.5"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8:52" ht="13.5"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  <row r="201" spans="8:52" ht="13.5"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</row>
    <row r="202" spans="8:52" ht="13.5"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</row>
    <row r="203" spans="8:52" ht="13.5"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</row>
    <row r="204" spans="8:52" ht="13.5"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</row>
    <row r="205" spans="8:52" ht="13.5"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</row>
    <row r="206" spans="8:52" ht="13.5"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</row>
    <row r="207" spans="8:52" ht="13.5"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</row>
    <row r="208" spans="8:52" ht="13.5"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</row>
    <row r="209" spans="8:52" ht="13.5"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</row>
    <row r="210" spans="8:52" ht="13.5"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</row>
    <row r="211" spans="8:52" ht="13.5"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</row>
    <row r="212" spans="8:52" ht="13.5"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</row>
    <row r="213" spans="8:52" ht="13.5"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</row>
    <row r="214" spans="8:52" ht="13.5"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</row>
    <row r="215" spans="8:52" ht="13.5"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</row>
    <row r="216" spans="8:52" ht="13.5"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</row>
    <row r="217" spans="8:52" ht="13.5"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</row>
    <row r="218" spans="8:52" ht="13.5"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</row>
    <row r="219" spans="8:52" ht="13.5"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</row>
    <row r="220" spans="8:52" ht="13.5"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</row>
    <row r="221" spans="8:52" ht="13.5"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</row>
    <row r="222" spans="8:52" ht="13.5"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</row>
    <row r="223" spans="8:52" ht="13.5"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</row>
    <row r="224" spans="8:52" ht="13.5"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</row>
    <row r="225" spans="8:52" ht="13.5"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</row>
    <row r="226" spans="8:52" ht="13.5"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</row>
    <row r="227" spans="8:52" ht="13.5"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</row>
    <row r="228" spans="8:52" ht="13.5"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</row>
    <row r="229" spans="8:52" ht="13.5"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</row>
    <row r="230" spans="8:52" ht="13.5"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</row>
    <row r="231" spans="8:52" ht="13.5"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</row>
    <row r="232" spans="8:52" ht="13.5"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</row>
    <row r="233" spans="8:52" ht="13.5"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</row>
    <row r="234" spans="8:52" ht="13.5"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</row>
    <row r="235" spans="8:52" ht="13.5"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</row>
    <row r="236" spans="8:52" ht="13.5"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</row>
    <row r="237" spans="8:52" ht="13.5"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</row>
    <row r="238" spans="8:52" ht="13.5"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</row>
    <row r="239" spans="8:52" ht="13.5"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</row>
    <row r="240" spans="8:52" ht="13.5"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</row>
    <row r="241" spans="8:52" ht="13.5"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</row>
    <row r="242" spans="8:52" ht="13.5"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</row>
    <row r="243" spans="8:52" ht="13.5"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</row>
    <row r="244" spans="8:52" ht="13.5"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</row>
    <row r="245" spans="8:52" ht="13.5"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</row>
    <row r="246" spans="8:52" ht="13.5"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</row>
    <row r="247" spans="8:52" ht="13.5"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</row>
    <row r="248" spans="8:52" ht="13.5"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</row>
    <row r="249" spans="8:52" ht="13.5"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</row>
    <row r="250" spans="8:52" ht="13.5"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</row>
    <row r="251" spans="8:52" ht="13.5"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</row>
    <row r="252" spans="8:52" ht="13.5"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</row>
    <row r="253" spans="8:52" ht="13.5"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</row>
    <row r="254" spans="8:52" ht="13.5"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</row>
    <row r="255" spans="8:52" ht="13.5"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</row>
    <row r="256" spans="8:52" ht="13.5"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</row>
    <row r="257" spans="8:52" ht="13.5"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</row>
    <row r="258" spans="8:52" ht="13.5"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</row>
    <row r="259" spans="8:52" ht="13.5"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</row>
    <row r="260" spans="8:52" ht="13.5"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</row>
    <row r="261" spans="8:52" ht="13.5"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</row>
    <row r="262" spans="8:52" ht="13.5"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</row>
    <row r="263" spans="8:52" ht="13.5"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</row>
    <row r="264" spans="8:52" ht="13.5"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</row>
    <row r="265" spans="8:52" ht="13.5"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</row>
    <row r="266" spans="8:52" ht="13.5"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</row>
    <row r="267" spans="8:52" ht="13.5"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</row>
    <row r="268" spans="8:52" ht="13.5"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</row>
    <row r="269" spans="8:52" ht="13.5"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</row>
    <row r="270" spans="8:52" ht="13.5"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</row>
    <row r="271" spans="8:52" ht="13.5"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</row>
    <row r="272" spans="8:52" ht="13.5"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</row>
    <row r="273" spans="8:52" ht="13.5"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</row>
    <row r="274" spans="8:52" ht="13.5"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</row>
    <row r="275" spans="8:52" ht="13.5"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</row>
    <row r="276" spans="8:52" ht="13.5"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</row>
    <row r="277" spans="8:52" ht="13.5"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</row>
    <row r="278" spans="8:52" ht="13.5"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</row>
    <row r="279" spans="8:52" ht="13.5"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</row>
    <row r="280" spans="8:52" ht="13.5"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</row>
    <row r="281" spans="8:52" ht="13.5"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</row>
    <row r="282" spans="8:52" ht="13.5"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</row>
    <row r="283" spans="8:52" ht="13.5"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</row>
    <row r="284" spans="8:52" ht="13.5"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</row>
    <row r="285" spans="8:52" ht="13.5"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</row>
    <row r="286" spans="8:52" ht="13.5"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</row>
    <row r="287" spans="8:52" ht="13.5"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</row>
    <row r="288" spans="8:52" ht="13.5"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</row>
    <row r="289" spans="8:52" ht="13.5"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</row>
    <row r="290" spans="8:52" ht="13.5"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</row>
    <row r="291" spans="8:52" ht="13.5"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</row>
    <row r="292" spans="8:52" ht="13.5"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</row>
    <row r="293" spans="8:52" ht="13.5"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</row>
    <row r="294" spans="8:52" ht="13.5"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</row>
    <row r="295" spans="8:52" ht="13.5"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</row>
    <row r="296" spans="8:52" ht="13.5"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</row>
    <row r="297" spans="8:52" ht="13.5"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</row>
    <row r="298" spans="8:52" ht="13.5"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</row>
    <row r="299" spans="8:52" ht="13.5"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</row>
    <row r="300" spans="8:52" ht="13.5"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</row>
    <row r="301" spans="8:52" ht="13.5"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</row>
    <row r="302" spans="8:52" ht="13.5"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</row>
    <row r="303" spans="8:52" ht="13.5"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</row>
    <row r="304" spans="8:52" ht="13.5"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</row>
    <row r="305" spans="8:52" ht="13.5"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</row>
    <row r="306" spans="8:52" ht="13.5"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</row>
    <row r="307" spans="8:52" ht="13.5"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</row>
    <row r="308" spans="8:52" ht="13.5"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</row>
    <row r="309" spans="8:52" ht="13.5"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</row>
    <row r="310" spans="8:52" ht="13.5"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</row>
    <row r="311" spans="8:52" ht="13.5"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</row>
    <row r="312" spans="8:52" ht="13.5"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</row>
    <row r="313" spans="8:52" ht="13.5"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</row>
    <row r="314" spans="8:52" ht="13.5"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</row>
    <row r="315" spans="8:52" ht="13.5"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</row>
    <row r="316" spans="8:52" ht="13.5"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</row>
    <row r="317" spans="8:52" ht="13.5"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</row>
    <row r="318" spans="8:52" ht="13.5"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</row>
    <row r="319" spans="8:52" ht="13.5"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</row>
    <row r="320" spans="8:52" ht="13.5"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</row>
    <row r="321" spans="8:52" ht="13.5"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</row>
    <row r="322" spans="8:52" ht="13.5"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</row>
    <row r="323" spans="8:52" ht="13.5"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</row>
    <row r="324" spans="8:52" ht="13.5"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</row>
    <row r="325" spans="8:52" ht="13.5"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</row>
    <row r="326" spans="8:52" ht="13.5"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</row>
  </sheetData>
  <sheetProtection selectLockedCells="1"/>
  <mergeCells count="18">
    <mergeCell ref="K2:L2"/>
    <mergeCell ref="H2:I2"/>
    <mergeCell ref="E2:F2"/>
    <mergeCell ref="B2:C2"/>
    <mergeCell ref="W2:X2"/>
    <mergeCell ref="T2:U2"/>
    <mergeCell ref="Q2:R2"/>
    <mergeCell ref="N2:O2"/>
    <mergeCell ref="AY2:AZ2"/>
    <mergeCell ref="A2:A3"/>
    <mergeCell ref="AU2:AV2"/>
    <mergeCell ref="AR2:AS2"/>
    <mergeCell ref="AO2:AP2"/>
    <mergeCell ref="AL2:AM2"/>
    <mergeCell ref="AI2:AJ2"/>
    <mergeCell ref="AF2:AG2"/>
    <mergeCell ref="AC2:AD2"/>
    <mergeCell ref="Z2:AA2"/>
  </mergeCells>
  <conditionalFormatting sqref="AX52:AZ52">
    <cfRule type="cellIs" priority="1" dxfId="0" operator="equal" stopIfTrue="1">
      <formula>"OK"</formula>
    </cfRule>
    <cfRule type="cellIs" priority="2" dxfId="1" operator="equal" stopIfTrue="1">
      <formula>"BAD"</formula>
    </cfRule>
  </conditionalFormatting>
  <dataValidations count="1">
    <dataValidation type="list" allowBlank="1" showInputMessage="1" showErrorMessage="1" sqref="AY2:AZ2">
      <formula1>$BB$1:$BB$16</formula1>
    </dataValidation>
  </dataValidations>
  <printOptions horizontalCentered="1"/>
  <pageMargins left="0.1968503937007874" right="0.1968503937007874" top="0.11811023622047245" bottom="0.11811023622047245" header="0.5118110236220472" footer="0.5118110236220472"/>
  <pageSetup horizontalDpi="600" verticalDpi="600" orientation="landscape" paperSize="9" scale="75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玉名市選挙管理委員会</dc:creator>
  <cp:keywords/>
  <dc:description/>
  <cp:lastModifiedBy>n-itonaga</cp:lastModifiedBy>
  <cp:lastPrinted>2009-10-27T05:10:16Z</cp:lastPrinted>
  <dcterms:created xsi:type="dcterms:W3CDTF">2005-10-14T04:58:25Z</dcterms:created>
  <dcterms:modified xsi:type="dcterms:W3CDTF">2009-10-27T05:10:19Z</dcterms:modified>
  <cp:category/>
  <cp:version/>
  <cp:contentType/>
  <cp:contentStatus/>
</cp:coreProperties>
</file>